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15480" windowHeight="11520" tabRatio="706"/>
  </bookViews>
  <sheets>
    <sheet name="ΟΛΑ ΤΑ ΝΗΣΙΑ" sheetId="1" r:id="rId1"/>
    <sheet name="KΑΡΠΑΘΟΣ" sheetId="13" r:id="rId2"/>
    <sheet name="ΚΩΣ - ΚΑΛΥΜΝΟΣ" sheetId="14" r:id="rId3"/>
    <sheet name="ΛΕΣΒΟΣ" sheetId="15" r:id="rId4"/>
    <sheet name="ΜΥΚΟΝΟΣ" sheetId="16" r:id="rId5"/>
    <sheet name="ΠΑΡΟΣ - ΝΑΞΟΣ" sheetId="20" r:id="rId6"/>
    <sheet name="ΣΑΜΟΣ" sheetId="21" r:id="rId7"/>
    <sheet name="ΧΙΟΣ" sheetId="26" r:id="rId8"/>
    <sheet name="ΡΟΔΟΣ" sheetId="27" r:id="rId9"/>
    <sheet name="ΚΡΗΤΗ" sheetId="28" r:id="rId10"/>
  </sheets>
  <definedNames>
    <definedName name="_xlnm._FilterDatabase" localSheetId="9" hidden="1">ΚΡΗΤΗ!$D$1:$D$135</definedName>
    <definedName name="_xlnm.Print_Area" localSheetId="1">KΑΡΠΑΘΟΣ!$A$1:$R$12</definedName>
    <definedName name="_xlnm.Print_Area" localSheetId="9">ΚΡΗΤΗ!$A$1:$R$138</definedName>
    <definedName name="_xlnm.Print_Area" localSheetId="2">'ΚΩΣ - ΚΑΛΥΜΝΟΣ'!$A$1:$R$14</definedName>
    <definedName name="_xlnm.Print_Area" localSheetId="3">ΛΕΣΒΟΣ!$A$1:$R$17</definedName>
    <definedName name="_xlnm.Print_Area" localSheetId="4">ΜΥΚΟΝΟΣ!$A$1:$R$9</definedName>
    <definedName name="_xlnm.Print_Area" localSheetId="5">'ΠΑΡΟΣ - ΝΑΞΟΣ'!$A$1:$R$13</definedName>
    <definedName name="_xlnm.Print_Area" localSheetId="8">ΡΟΔΟΣ!$A$1:$R$36</definedName>
    <definedName name="_xlnm.Print_Area" localSheetId="6">ΣΑΜΟΣ!$A$1:$R$19</definedName>
    <definedName name="_xlnm.Print_Area" localSheetId="7">ΧΙΟΣ!$A$1:$R$11</definedName>
    <definedName name="_xlnm.Print_Titles" localSheetId="9">ΚΡΗΤΗ!$1:$8</definedName>
    <definedName name="_xlnm.Print_Titles" localSheetId="8">ΡΟΔΟΣ!$1:$8</definedName>
  </definedNames>
  <calcPr calcId="145621"/>
</workbook>
</file>

<file path=xl/calcChain.xml><?xml version="1.0" encoding="utf-8"?>
<calcChain xmlns="http://schemas.openxmlformats.org/spreadsheetml/2006/main">
  <c r="V11" i="15" l="1"/>
  <c r="O30" i="1" s="1"/>
  <c r="V10" i="28"/>
  <c r="M61" i="1" s="1"/>
  <c r="V10" i="15"/>
  <c r="M30" i="1" s="1"/>
  <c r="V6" i="28"/>
  <c r="L61" i="1" s="1"/>
  <c r="V6" i="15"/>
  <c r="L30" i="1" s="1"/>
  <c r="V9" i="15"/>
  <c r="K30" i="1" s="1"/>
  <c r="V8" i="15"/>
  <c r="I30" i="1" s="1"/>
  <c r="H6" i="28"/>
  <c r="H5" i="28"/>
  <c r="G61" i="1" s="1"/>
  <c r="H4" i="28"/>
  <c r="H6" i="27"/>
  <c r="H5" i="27"/>
  <c r="H4" i="27"/>
  <c r="H6" i="26"/>
  <c r="H5" i="26"/>
  <c r="H4" i="26"/>
  <c r="H6" i="21"/>
  <c r="H5" i="21"/>
  <c r="H4" i="21"/>
  <c r="H6" i="20"/>
  <c r="H5" i="20"/>
  <c r="H4" i="20"/>
  <c r="H6" i="16"/>
  <c r="H5" i="16"/>
  <c r="H4" i="16"/>
  <c r="F35" i="1" s="1"/>
  <c r="H7" i="15"/>
  <c r="E30" i="1" s="1"/>
  <c r="H6" i="15"/>
  <c r="H5" i="15"/>
  <c r="H4" i="15"/>
  <c r="F30" i="1" s="1"/>
  <c r="H6" i="14"/>
  <c r="H5" i="14"/>
  <c r="H4" i="14"/>
  <c r="F21" i="1" s="1"/>
  <c r="H6" i="13"/>
  <c r="H4" i="13"/>
  <c r="V12" i="28"/>
  <c r="N61" i="1" s="1"/>
  <c r="V11" i="28"/>
  <c r="O61" i="1" s="1"/>
  <c r="V9" i="28"/>
  <c r="H7" i="28" s="1"/>
  <c r="E61" i="1" s="1"/>
  <c r="V8" i="28"/>
  <c r="I61" i="1"/>
  <c r="V7" i="28"/>
  <c r="V5" i="28"/>
  <c r="J61" i="1" s="1"/>
  <c r="V4" i="28"/>
  <c r="V3" i="28"/>
  <c r="H61" i="1"/>
  <c r="V2" i="28"/>
  <c r="V12" i="27"/>
  <c r="N59" i="1" s="1"/>
  <c r="V11" i="27"/>
  <c r="O59" i="1" s="1"/>
  <c r="V10" i="27"/>
  <c r="M59" i="1" s="1"/>
  <c r="V9" i="27"/>
  <c r="K59" i="1" s="1"/>
  <c r="V8" i="27"/>
  <c r="I59" i="1" s="1"/>
  <c r="V7" i="27"/>
  <c r="V6" i="27"/>
  <c r="L59" i="1"/>
  <c r="V5" i="27"/>
  <c r="J59" i="1"/>
  <c r="V4" i="27"/>
  <c r="V3" i="27"/>
  <c r="H59" i="1" s="1"/>
  <c r="V2" i="27"/>
  <c r="V12" i="26"/>
  <c r="N56" i="1"/>
  <c r="V11" i="26"/>
  <c r="O56" i="1"/>
  <c r="V10" i="26"/>
  <c r="M56" i="1"/>
  <c r="V9" i="26"/>
  <c r="K56" i="1" s="1"/>
  <c r="H7" i="26"/>
  <c r="E56" i="1" s="1"/>
  <c r="V8" i="26"/>
  <c r="I56" i="1" s="1"/>
  <c r="V7" i="26"/>
  <c r="V6" i="26"/>
  <c r="L56" i="1"/>
  <c r="V5" i="26"/>
  <c r="J56" i="1"/>
  <c r="V4" i="26"/>
  <c r="V3" i="26"/>
  <c r="H56" i="1" s="1"/>
  <c r="V2" i="26"/>
  <c r="V12" i="21"/>
  <c r="N48" i="1"/>
  <c r="V11" i="21"/>
  <c r="O48" i="1"/>
  <c r="V10" i="21"/>
  <c r="M48" i="1"/>
  <c r="V9" i="21"/>
  <c r="K48" i="1"/>
  <c r="V8" i="21"/>
  <c r="I48" i="1"/>
  <c r="V7" i="21"/>
  <c r="V6" i="21"/>
  <c r="L48" i="1" s="1"/>
  <c r="V5" i="21"/>
  <c r="J48" i="1" s="1"/>
  <c r="V4" i="21"/>
  <c r="V3" i="21"/>
  <c r="H48" i="1"/>
  <c r="V2" i="21"/>
  <c r="V12" i="20"/>
  <c r="N39" i="1" s="1"/>
  <c r="V11" i="20"/>
  <c r="O39" i="1" s="1"/>
  <c r="V10" i="20"/>
  <c r="M39" i="1" s="1"/>
  <c r="V9" i="20"/>
  <c r="H7" i="20" s="1"/>
  <c r="E39" i="1" s="1"/>
  <c r="V8" i="20"/>
  <c r="I39" i="1"/>
  <c r="V7" i="20"/>
  <c r="V6" i="20"/>
  <c r="L39" i="1" s="1"/>
  <c r="V5" i="20"/>
  <c r="J39" i="1" s="1"/>
  <c r="V4" i="20"/>
  <c r="V3" i="20"/>
  <c r="H39" i="1"/>
  <c r="V2" i="20"/>
  <c r="V12" i="16"/>
  <c r="N35" i="1" s="1"/>
  <c r="V11" i="16"/>
  <c r="O35" i="1" s="1"/>
  <c r="V10" i="16"/>
  <c r="M35" i="1" s="1"/>
  <c r="V9" i="16"/>
  <c r="K35" i="1" s="1"/>
  <c r="V8" i="16"/>
  <c r="I35" i="1" s="1"/>
  <c r="V7" i="16"/>
  <c r="V6" i="16"/>
  <c r="L35" i="1"/>
  <c r="V5" i="16"/>
  <c r="J35" i="1"/>
  <c r="V4" i="16"/>
  <c r="V3" i="16"/>
  <c r="H35" i="1" s="1"/>
  <c r="V2" i="16"/>
  <c r="V12" i="15"/>
  <c r="N30" i="1" s="1"/>
  <c r="V7" i="15"/>
  <c r="V5" i="15"/>
  <c r="J30" i="1" s="1"/>
  <c r="V4" i="15"/>
  <c r="V3" i="15"/>
  <c r="H30" i="1" s="1"/>
  <c r="V2" i="15"/>
  <c r="V12" i="14"/>
  <c r="N21" i="1" s="1"/>
  <c r="V11" i="14"/>
  <c r="O21" i="1" s="1"/>
  <c r="V10" i="14"/>
  <c r="M21" i="1" s="1"/>
  <c r="V9" i="14"/>
  <c r="H7" i="14" s="1"/>
  <c r="E21" i="1" s="1"/>
  <c r="V8" i="14"/>
  <c r="I21" i="1"/>
  <c r="V7" i="14"/>
  <c r="V6" i="14"/>
  <c r="L21" i="1" s="1"/>
  <c r="V5" i="14"/>
  <c r="J21" i="1" s="1"/>
  <c r="V4" i="14"/>
  <c r="V3" i="14"/>
  <c r="H21" i="1" s="1"/>
  <c r="V2" i="14"/>
  <c r="V12" i="13"/>
  <c r="N18" i="1"/>
  <c r="V11" i="13"/>
  <c r="O18" i="1"/>
  <c r="V10" i="13"/>
  <c r="M18" i="1"/>
  <c r="V9" i="13"/>
  <c r="V8" i="13"/>
  <c r="I18" i="1" s="1"/>
  <c r="V7" i="13"/>
  <c r="V6" i="13"/>
  <c r="L18" i="1"/>
  <c r="V5" i="13"/>
  <c r="J18" i="1"/>
  <c r="V4" i="13"/>
  <c r="V3" i="13"/>
  <c r="H18" i="1" s="1"/>
  <c r="D61" i="1"/>
  <c r="D59" i="1"/>
  <c r="D56" i="1"/>
  <c r="D48" i="1"/>
  <c r="D39" i="1"/>
  <c r="D35" i="1"/>
  <c r="D30" i="1"/>
  <c r="D21" i="1"/>
  <c r="D62" i="1" s="1"/>
  <c r="D18" i="1"/>
  <c r="K18" i="1"/>
  <c r="V2" i="13"/>
  <c r="F61" i="1"/>
  <c r="G59" i="1"/>
  <c r="F59" i="1"/>
  <c r="G56" i="1"/>
  <c r="F56" i="1"/>
  <c r="G48" i="1"/>
  <c r="F48" i="1"/>
  <c r="G39" i="1"/>
  <c r="F39" i="1"/>
  <c r="G35" i="1"/>
  <c r="G30" i="1"/>
  <c r="G21" i="1"/>
  <c r="H5" i="13"/>
  <c r="G18" i="1" s="1"/>
  <c r="G62" i="1" s="1"/>
  <c r="F18" i="1"/>
  <c r="H7" i="13"/>
  <c r="E18" i="1"/>
  <c r="K39" i="1"/>
  <c r="K61" i="1"/>
  <c r="H7" i="21"/>
  <c r="E48" i="1"/>
  <c r="H7" i="27"/>
  <c r="E59" i="1" s="1"/>
  <c r="H62" i="1" l="1"/>
  <c r="I62" i="1"/>
  <c r="M62" i="1"/>
  <c r="L62" i="1"/>
  <c r="O62" i="1"/>
  <c r="F62" i="1"/>
  <c r="J62" i="1"/>
  <c r="N62" i="1"/>
  <c r="H7" i="16"/>
  <c r="E35" i="1" s="1"/>
  <c r="E62" i="1" s="1"/>
  <c r="K21" i="1"/>
  <c r="K62" i="1" s="1"/>
</calcChain>
</file>

<file path=xl/comments1.xml><?xml version="1.0" encoding="utf-8"?>
<comments xmlns="http://schemas.openxmlformats.org/spreadsheetml/2006/main">
  <authors>
    <author>Ρεβέκκα</author>
  </authors>
  <commentList>
    <comment ref="D22" authorId="0">
      <text>
        <r>
          <rPr>
            <b/>
            <sz val="8"/>
            <color indexed="81"/>
            <rFont val="Tahoma"/>
            <family val="2"/>
            <charset val="161"/>
          </rPr>
          <t>Ρεβέκκα:</t>
        </r>
        <r>
          <rPr>
            <sz val="8"/>
            <color indexed="81"/>
            <rFont val="Tahoma"/>
            <family val="2"/>
            <charset val="161"/>
          </rPr>
          <t xml:space="preserve">
ΒΙΟΡΕΥΣΤΑ
</t>
        </r>
      </text>
    </comment>
    <comment ref="D25" authorId="0">
      <text>
        <r>
          <rPr>
            <b/>
            <sz val="8"/>
            <color indexed="81"/>
            <rFont val="Tahoma"/>
            <family val="2"/>
            <charset val="161"/>
          </rPr>
          <t>Ρεβέκκα:</t>
        </r>
        <r>
          <rPr>
            <sz val="8"/>
            <color indexed="81"/>
            <rFont val="Tahoma"/>
            <family val="2"/>
            <charset val="161"/>
          </rPr>
          <t xml:space="preserve">
ΒΙΟΑΕΡΙΟ
</t>
        </r>
      </text>
    </comment>
  </commentList>
</comments>
</file>

<file path=xl/sharedStrings.xml><?xml version="1.0" encoding="utf-8"?>
<sst xmlns="http://schemas.openxmlformats.org/spreadsheetml/2006/main" count="1507" uniqueCount="925">
  <si>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</si>
  <si>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</si>
  <si>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</si>
  <si>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</si>
  <si>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</si>
  <si>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</si>
  <si>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</si>
  <si>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</si>
  <si>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</si>
  <si>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</si>
  <si>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</si>
  <si>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ΣΥΜΠΛΕΓΜΑ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</si>
  <si>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</si>
  <si>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</si>
  <si>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</si>
  <si>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</si>
  <si>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</si>
  <si>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</si>
  <si>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</si>
  <si>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</si>
  <si>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</si>
  <si>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</si>
  <si>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</si>
  <si>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</si>
  <si>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</si>
  <si>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</si>
  <si>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</si>
  <si>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</si>
  <si>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</si>
  <si>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</si>
  <si>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</si>
  <si>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</si>
  <si>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ΜΥΚΟΝΟΣ</t>
  </si>
  <si>
    <t>ΔΗΛΟΣ</t>
  </si>
  <si>
    <t>ΣΥΡΟΣ</t>
  </si>
  <si>
    <t>ΟΘΩΝΟΙ</t>
  </si>
  <si>
    <t>ΠΑΡΟΣ</t>
  </si>
  <si>
    <t>ΝΑΞΟΣ</t>
  </si>
  <si>
    <t>ΑΝΤΙΠΑΡΟΣ</t>
  </si>
  <si>
    <t>ΚΟΥΦΟΝΗΣΙ</t>
  </si>
  <si>
    <t>ΣΧΟΙΝΟΥΣΑ</t>
  </si>
  <si>
    <t>ΗΡΑΚΛΕΙΑ</t>
  </si>
  <si>
    <t>ΣΙΚΙΝΟΣ</t>
  </si>
  <si>
    <t>ΙΟΣ</t>
  </si>
  <si>
    <t>ΦΟΛΕΓΑΝΔΡΟΣ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</si>
  <si>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</si>
  <si>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</si>
  <si>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</si>
  <si>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</si>
  <si>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</si>
  <si>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</si>
  <si>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</si>
  <si>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</si>
  <si>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</si>
  <si>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</si>
  <si>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</si>
  <si>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</si>
  <si>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</si>
  <si>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</si>
  <si>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</si>
  <si>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 xml:space="preserve">ΑΡ. ΠΡΩΤ. / ΗΜΕΡ. ΑΙΤΗΣΗΣ </t>
  </si>
  <si>
    <t>ΕΠΩΝΥΜΙΑ / ΟΝΟΜΑ ΑΙΤΟΥΝΤΟΣ</t>
  </si>
  <si>
    <t>ΘΕΣΗ ΕΓΚΑΤΑΣΤΑΣΗΣ ( ΝΗΣΙ - ΤΟΠΩΝΥΜΙΟ - ΔΗΜΟΣ)</t>
  </si>
  <si>
    <t>ΚΩΣ - ΚΑΛΥΜΝΟΣ</t>
  </si>
  <si>
    <t>ΠΑΡΟΣ - ΝΑΞΟΣ</t>
  </si>
  <si>
    <t>ΑΜΥΓΔΑΛΙΕΣ ΒΑΓΙΩΝΑΣ, ΔΗΜΟΥ ΓΟΡΤΥΝΑΣ, ΗΡΑΚΛΕΙΟΥ</t>
  </si>
  <si>
    <t>ΝΤΑΟΥΣΟ, ΔΗΜΟΣ ΣΗΤΕΙΑΣ, ΛΑΣΙΘΙΟΥ</t>
  </si>
  <si>
    <t>ΚΑΤΩ ΚΕΝΤΑ, ΔΗΜΟΣ ΓΟΡΤΥΝΑΣ, ΗΡΑΚΛΕΟΥ</t>
  </si>
  <si>
    <t>ΒΙΟΜΕΘΑΝΙΟ ΚΡΗΤΗΣ - ΕΝΕΡΓΕΙΑΚΗ ΕΤΕΡΟΡΡΥΘΜΗ ΕΤΑΙΡΕΙΑ</t>
  </si>
  <si>
    <t>ΑΜΜΟΥΔΑΡΕΣ, ΔΗΜΟΣ ΑΡΧΑΝΩΝ, ΗΡΑΚΛΕΙΟΥ</t>
  </si>
  <si>
    <t>ΒΑΛΙΑΝΑ, ΔΗΜΟΣ ΓΟΡΤΥΝΑΣ, ΗΡΑΚΛΕΙΟΥ</t>
  </si>
  <si>
    <t>ΤΣΙΓΚΡΙΝΙΑ, ΔΗΜΟΣ ΓΟΡΤΥΝΑΣ, ΗΡΑΚΛΕΙΟΥ</t>
  </si>
  <si>
    <t>ΜΕΓΑΛΟ ΟΛΙΣΜΑ, ΔΗΜΟΣ ΑΡΧΑΝΩΝ, ΗΡΑΚΛΕΙΟΥ</t>
  </si>
  <si>
    <t>ΚΑΛΑΡΙΤΗΣ, ΔΗΜΟΣ ΑΓΙΟΥ ΝΙΚΟΛΑΟΥ, ΛΑΣΙΘΙΟΥ</t>
  </si>
  <si>
    <t>ΑΝΤΩΝΑΚΗΣ ΝΙΚΟΛΑΟΣ ΚΑΙ ΣΙΑ ΟΜΟΡΡΥΘΜΗ ΕΤΑΙΡΕΙΑ</t>
  </si>
  <si>
    <t>ΚΡΗΤΙΚΟ ΒΙΟΑΕΡΙΟ ΔΥΟ ΙΚΕ</t>
  </si>
  <si>
    <t>Π.Ε.Ο. ΗΡΑΚΛΕΙΟΥ - ΡΕΘΥΜΝΟΥ, ΔΗΜΟΣ ΤΥΛΙΣΣΟΥ, ΗΡΑΚΛΕΙΟΥ</t>
  </si>
  <si>
    <t>ΟΔΟΣ ΡΕΘΥΜΝΟΥ -ΣΠΗΛΙΟΥ, ΘΕΣΗ ΛΙΒΑΔΕΙΑ, ΔΗΜΟΣ ΑΓΙΟΥ ΒΑΣΙΛΕΙΟΥ, ΡΕΘΥΜΝΟΥ</t>
  </si>
  <si>
    <t>Π.Ε.Ο. ΡΕΘΥΜΝΟΥ - ΗΡΑΚΛΕΙΟΥ, ΔΗΜΟΣ ΤΥΛΙΣΣΟΥ, ΗΡΑΚΛΕΙΟΥ</t>
  </si>
  <si>
    <t>ΘΕΣΗ ΑΝΩ ΛΑΤΖΙΜΑΣ, ΔΗΜΟΣ ΡΕΘΥΜΝΟΥ</t>
  </si>
  <si>
    <t>DS ΦΩΤΟΒΟΛΤΑΪΚΟ ΠΑΡΚΟ Ε.Π.Ε.</t>
  </si>
  <si>
    <t>ΒΡΑΔΙΑΡΙ, ΜΕΤΟΧΙ, ΔΗΜΟΣ ΗΡΑΚΛΕΙΟΥ</t>
  </si>
  <si>
    <t>ΒΙΟΑΕΡΙΟ ΑΣΤΕΡΟΥΣΙΩΝ Ε.Π.Ε.</t>
  </si>
  <si>
    <t>ΘΕΣΗ ΚΟΠΡΑΝΑ , ΔΗΜΟΣ ΓΟΡΤΥΝΑΣ, ΗΡΑΚΛΕΙΟΥ</t>
  </si>
  <si>
    <t>ΕΝΕΡΓΕΙΑΚΗ ΞΕΡΟΚΑΜΠΟΥ ΙΚΕ</t>
  </si>
  <si>
    <t>ΑΓΡ. ΠΕΡ. "ΞΕΡΟΚΑΜΠΟΥ¨ΠΟΛΙΧΝΙΤΟΥ, ΔΗΜΟΣ ΛΕΣΒΟΥ</t>
  </si>
  <si>
    <t>Γ. ΧΑΡΔΑΛΙΑΣ - Σ. ΝΤΟΥΡΟΥΝΤΑΚΗΣ ΚΑΙ ΣΙΑ Ο.Ε.</t>
  </si>
  <si>
    <t>ΡΟΥΒΑΔΕΣ, ΔΗΜΟΣ ΑΡΧΑΝΩΝ, ΗΡΑΚΛΕΙΟΥ</t>
  </si>
  <si>
    <t xml:space="preserve">ΝΙΚΟΛΙΔΑΚΗΣ ΜΗΝΑΣ - ΠΑΠΑΔΑΚΗΣ ΓΕΩΡΓΙΟΣ Ο .Ε. </t>
  </si>
  <si>
    <t>VIGLA ΕΝΕΡΓΕΙΑΚΗ ΜΟΝ. ΙΚΕ</t>
  </si>
  <si>
    <t>ΑΦΟΙ ΧΑΤΖΑΚΗ - ΚΑΖΑΝΗ Ο.Ε.</t>
  </si>
  <si>
    <t>ΛΟΥΡΙΑ ΟΡΕΙΝΟΥ, ΔΗΜΟΣ ΙΕΡΑΠΕΤΡΑΣ</t>
  </si>
  <si>
    <t>ΝΕΚΤΑΡ Ε.Π.Ε.</t>
  </si>
  <si>
    <t>ΕΚΤΟΣ ΟΡΙΩΝ ΟΙΚΙΣΜΟΥ ΜΕΛΕΣΕΡΟΙ, ΔΗΜΟΣ ΙΕΡΑΠΕΤΡΑΣ</t>
  </si>
  <si>
    <t>ΧΑΤΖΑΚΗΣ ΙΩΑΝΝΗΣ ΚΑΙ ΧΡΗΣΤΟΣ Ο. Ε.</t>
  </si>
  <si>
    <t>ΚΑΜΕΝΟ ΜΙΤΑΤΟ ή ΠΟΤΑΜΙΣΙΑ, ΔΗΜΟΥ ΙΕΡΑΠΕΤΡΑΣ</t>
  </si>
  <si>
    <t>ΧΑΤΖΑΚΗΣ ΚΑΖΑΝΗΣ Ο. Ε.</t>
  </si>
  <si>
    <t>ΚΑΛΟΣ ΛΑΓΟΣ, ΔΗΜΟΣ ΙΕΡΑΠΕΤΡΑΣ</t>
  </si>
  <si>
    <t>ΚΑΖΑΝΗΣ ΚΑΙ ΣΙΑ Ο.Ε.</t>
  </si>
  <si>
    <t xml:space="preserve">ΧΑΤΖΑΚΗ ΓΕΩΡΓΙΑ &amp; ΙΩΑΝΝΗΣ Ο.Ε. </t>
  </si>
  <si>
    <t>ΑΦΟΙ ΚΑΖΑΝΗΣ Ο.Ε.</t>
  </si>
  <si>
    <t>ΑΦΟΙ ΚΑΖΑΝΗΣ &amp; ΣΙΑ Ο.Ε.</t>
  </si>
  <si>
    <t>ΑΦΟΙ ΚΑΛΑΪΤΖΗ Ο.Ε.</t>
  </si>
  <si>
    <t>ΠΛΑΤΑΝΙΑ - ΔΑΜΑΡΙΩΝΑΣ, ΔΗΜΟΣ ΝΑΞΟΥ</t>
  </si>
  <si>
    <t>ΘΕΣΗ ΠΕΤΡΩΝΑΣ, ΔΗΜΟΣ ΛΕΣΒΟΥ</t>
  </si>
  <si>
    <t>ΠΕΡΝΙΕΝΤΑΚΗΣ Δ. Α.Ε.Β.Ε.</t>
  </si>
  <si>
    <t>ΜΙΧΑΗΛ ΖΗΔΙΑΝΑΚΗΣ</t>
  </si>
  <si>
    <t>ΓΕΩΡΓΙΟΣ ΠΑΠΑΔΑΚΗΣ</t>
  </si>
  <si>
    <t>ΦΑΝΑΡΙ, Δ.Δ. ΚΑΛΟΝΗΣ, ΗΡΑΚΛΕΙΟΥ</t>
  </si>
  <si>
    <t>ΘΕΣΗ ΒΡΟΝΤΑ, ΔΗΜΟΣ ΑΡΧΑΝΩΝ, ΗΡΑΚΛΕΙΟΥ</t>
  </si>
  <si>
    <t>ΚΕΡΑΜΕΙΑΝΑΚΗΣ ΕΛΕΥΘΕΡΙΟΣ ΚΑΙ ΣΙΑ Ο.Ε.</t>
  </si>
  <si>
    <t>TECHNOSYSTEM ΜΟΝΟΠΡΟΣΩΠΗ Ε.Π.Ε.</t>
  </si>
  <si>
    <t>SUNSHINE ΕΝΕΡΓΕΙΑΚΑ ΠΑΡΚΑ Ε.Π.Ε.</t>
  </si>
  <si>
    <t>ΝΙΚΗΤΑ ΜΕΤΟΧΙ, ΔΗΜΟΣ ΜΙΝΩΑ, ΗΡΑΚΛΕΙΟΥ</t>
  </si>
  <si>
    <t>ΜΑΛΑΓΑΡΔΗΣ ΓΕΩΡΓΙΟΣ - ΜΑΛΑΓΑΡΔΗΣ ΕΜΜΑΝΟΥΗΛ Ο.Ε.</t>
  </si>
  <si>
    <t>ΠΕΤΑΛΑΣ ΙΩΑΝΝΗΣ &amp; ΣΙΑ Ο.Ε.</t>
  </si>
  <si>
    <t>ΧΟΡΙΖΗ - ΣΤΗΜΕΝΙΑ - ΒΑΘΥ, ΔΗΜΟΣ ΚΑΛΥΜΝΟΣ</t>
  </si>
  <si>
    <t>ΛΑΓΚΟΥΝΑΡΑ - ΒΑΘΥ, ΔΗΜΟΣ ΚΑΛΥΜΝΟΣ</t>
  </si>
  <si>
    <t>ΛΥΜΠΕΡΗΣ ΕΜΜΑΝΟΥΗΛ</t>
  </si>
  <si>
    <t>ΝΙΚΟΛΑΟΣ - ΙΩΑΝΝΗΣ - ΜΙΧΑΗΛ ΠΕΤΑΛΑΣ Ο.Ε.</t>
  </si>
  <si>
    <t>ΣΧΟΙΝΟΥΣΑ ΕΝΕΡΓΕΙΑΚΗ Ε.Π.Ε.</t>
  </si>
  <si>
    <t xml:space="preserve">ΠΑΠΑΗΛΙΟΥ ΚΑΙ ΣΙΑ Ο.Ε. </t>
  </si>
  <si>
    <t>ΜΑΡΟΥΛΗ ΚΑΙ ΣΙΑ Ο.Ε.</t>
  </si>
  <si>
    <t>ΛΙΑΣΚΟΣ ΕΝΕΡΓΕΙΑΚΗ ΜΟΝΟΠΡΟΣΩΠΗ ΕΤΑΙΡΕΙΑ Ε.Π.Ε.</t>
  </si>
  <si>
    <t>ΔΑΡΒΙΝΟΣ ΣΥΜΒΟΥΛΟΙ ΠΡΑΣΙΝΗΣ ΑΝΑΠΤΥΞΗΣ ΜΟΝ/ΠΗ ΕΠΕ</t>
  </si>
  <si>
    <t>ΜΑΚΡΙΕΣ ΠΕΖΟΥΛΕΣ, ΔΗΜΟΣ ΑΓΙΟΥ ΝΙΚΟΛΑΟΥ</t>
  </si>
  <si>
    <t>ΜΠΡΑΟΥΔΑΚΗ ΑΝΑΣΤΑΣΙΑ &amp; ΣΙΑ Ε.Ε.</t>
  </si>
  <si>
    <t>ΑΓΡ. ΠΕΡ. ΛΟΥΤΡΟΠΟΛΗΣ ΘΕΡΜΗΣ,ΔΗΜΟΣ ΛΕΣΒΟΥ</t>
  </si>
  <si>
    <t>ΜΠΟΤΖΑΚΗΣ Α.Ε.Β.Β.Τ.Ξ.Ε.</t>
  </si>
  <si>
    <t>ΕΚΤΟΣ ΟΙΚΙΣΜΟΥ ΚΤΗΜ. ΠΕΡΙΦ. ΑΛΑΓΝΙΟΥ, ΔΗΜΟΣ ΑΡΧΑΝΩΝ, ΗΡΑΚΛΕΙΟΥ</t>
  </si>
  <si>
    <t>ΛΑΖΑΡΟΣ ΒΟΛΑΣ</t>
  </si>
  <si>
    <t>ΝΙΚΟΛΑΟΣ ΧΑΣΤΑΛΗΣ</t>
  </si>
  <si>
    <t>ΚΑΠΑΡΙΑΔΕΣ ΕΚΤΟΣ ΟΙΚ. ΧΑΡΑΚΑΣ, ΔΗΜΟΣ ΑΡΧΑΝΩΝ</t>
  </si>
  <si>
    <t>ΠΕΤΡΑΚΗΣ Κ. - ΠΕΤΡΑΚΗΣ Ε. Ο.Ε.</t>
  </si>
  <si>
    <t xml:space="preserve">ΓΙΩΡΓΟΣ ΧΑΣΤΑΛΗΣ &amp; ΣΙΑ Ο.Ε. </t>
  </si>
  <si>
    <t>ΑΓΡΙΟΥ ΒΙΟΜΗΧΑΝΙΚΗ Α.Ε.</t>
  </si>
  <si>
    <t>ΑΓΡΙΟΥ Δ. &amp; ΣΙΑ Ε.Ε.</t>
  </si>
  <si>
    <t>Κ.Μ. 392Α13 Δ.Δ. ΠΑΡΑΔΕΙΣΙΟΥ, ΔΗΜΟΣ ΡΟΔΟΥ</t>
  </si>
  <si>
    <t>ΓΕΝΝΑΔΙ ΡΟΔΟΥ</t>
  </si>
  <si>
    <t>Ν. ΜΑΛΙΑΚΚΑΣ &amp; ΣΙΑ Ε.Ε.</t>
  </si>
  <si>
    <t xml:space="preserve">ΚΟΝΤΟΓΙΩΡΓΑΚΗΣ ΛΟΥΚΑΣ &amp; ΣΙΑ Ε.Ε. </t>
  </si>
  <si>
    <t>ΜΠΟΥΡΟΥΔΗ ΒΑΪΤΣΑ &amp; ΣΙΑ Ε.Ε.</t>
  </si>
  <si>
    <t>ΣΤΑΥΡΟΣ ΒΟΛΑΣ &amp; ΛΑΖΑΡΟΣ ΒΟΛΑΣ Ο.Ε.</t>
  </si>
  <si>
    <t>Κ.Μ. 5000-11 ΓΑΙΩΝ ΚΑΤΤΑΒΙΑΣ</t>
  </si>
  <si>
    <t>ΑΝΩΝΥΜΗ ΞΕΝΟΔΟΧΕΙΑΚΗ ΕΤΑΙΡΕΙΑ ΚΥΑΝΗ ΑΚΤΗ Α.Ε.</t>
  </si>
  <si>
    <t>ΚΩΝΣΤΑΝΤΙΝΟΣ ΣΟΥΛΟΥΝΙΑΣ</t>
  </si>
  <si>
    <t>Κ.Μ. 392Α354α8 ΓΑΙΩΝ ΠΑΡΑΔΕΙΣΙΟΥ</t>
  </si>
  <si>
    <t>Κ.Μ. 392Α354α2 ΓΑΙΩΝ ΠΑΡΑΔΕΙΣΙΟΥ</t>
  </si>
  <si>
    <t>ΓΑΙΟΔΥΝΑΜΙΚΗ ΑΡΤΕΜΙΣ ΔΥΟ ΕΠΕ</t>
  </si>
  <si>
    <t>ΚΡΥΑ ΒΡΥΣΗ, ΛΕΣΒΟΣ</t>
  </si>
  <si>
    <t>ΦΟΥΣΚΑΛΗ ΛΑΚΚΟΣ ΕΚΤΟΣ ΟΙΚ. ΑΓΙΑΣ ΤΡΙΑΔΑΣ ΝΟΜΟΣ ΡΕΘΥΜΝΟΥ</t>
  </si>
  <si>
    <t>ΚΑΤΩ ΣΟΠΑΤΑ, ΔΗΜΟΣ ΜΙΝΩΑ, ΗΡΑΚΛΕΙΟ</t>
  </si>
  <si>
    <t>ΣΤΑΥΡΟΣ ΧΑΣΤΑΛΗΣ</t>
  </si>
  <si>
    <t>Κ.Μ. 441Δ ΓΑΙΩΝ ΚΡΗΤΗΝΙΑΣ</t>
  </si>
  <si>
    <t>ΚΟΝΤΟΓΙΑΝΝΑΚΗΣ ΑΛΕΞΑΝΔΡΟΣ</t>
  </si>
  <si>
    <t>ΜΑΡΟΥΛΗ &amp; ΣΙΑ Ο.Ε.</t>
  </si>
  <si>
    <t>ΘΕΣΗ ΠΛΑΚΟΥΡΗ, ΗΡΑΚΛΕΙΟ</t>
  </si>
  <si>
    <t>ΠΑΠΑΗΛΙΟΥ &amp; ΣΙΑ Ο.Ε.</t>
  </si>
  <si>
    <t>ΑΡΑΚΙ, ΔΗΜΟΣ ΚΑΡΠΑΘΟΣ</t>
  </si>
  <si>
    <t>ENERGY BIOWOOD PRIVATE COMPANY</t>
  </si>
  <si>
    <t>ΣΦΑΚΙΑΝΑΚΗ ΜΥΛΟΣ, ΔΗΜΟΣ ΑΡΧΑΝΩΝ, ΗΡΑΚΛΕΙΟΥ</t>
  </si>
  <si>
    <t>ENTEC ΒΙΟΜΑΖΑ ΧΑΡΑΚΑ ΙΔΙΩΤΙΚΗ ΚΕΦΑΛΑΙΟΥΧΙΚΗ ΕΤΑΙΡΙΑ</t>
  </si>
  <si>
    <t>ENTEC BIOMASS ENERGY FIVE PRIVATE COMPANY</t>
  </si>
  <si>
    <t>ENTEC ΒΙΟΜΑΖΑ ΑΣΗΜΙΟΥ ΙΔΙΩΤΙΚΗ ΚΕΦΑΛΑΙΟΥΧΙΚΗ ΕΤΑΙΡΕΙΑ</t>
  </si>
  <si>
    <t>Μ. ΜΠΟΥΤΣΑΚΗΣ - Γ. ΓΙΑΤΡΑΚΟΣ &amp; ΣΙΑ Ο.Ε.</t>
  </si>
  <si>
    <t>ΚΟΥΤΕΝΤΑΚΗ ΜΑΡΙΑ</t>
  </si>
  <si>
    <t>ΤΣΑΜΠΑΝΤΑΝΗ, ΔΗΜΟΣ ΓΟΡΤΥΝΑΣ</t>
  </si>
  <si>
    <t>ΚΟΥΛΟΥΚΑΚΟΣ ΗΛΙΑΣ</t>
  </si>
  <si>
    <t>ΜΠΡΙΝΤΑΛΟΣ ΙΩΑΝΝΗΣ</t>
  </si>
  <si>
    <t>ΤΖΑΒΙΔΟ, Δ.Δ. ΑΓΙΟΥ ΜΥΡΩΝΑ, ΔΗΜΟΣ ΗΡΑΚΛΕΙΟΥ</t>
  </si>
  <si>
    <t>ΝΙΚΗΦΟΡΟΣ ΑΠΟΣΤΟΛΟΣ - ΝΙΚΗΦΟΡΟΣ ΒΑΣΙΛΕΙΟΣ Ο.Ε.</t>
  </si>
  <si>
    <t>ΛΥΜΠΕΡΗ ΑΝΘΟΥΣΑ</t>
  </si>
  <si>
    <t>ΒΟΓΙΑΤΖΗ ΕΥΑΓΓΕΛΙΑ</t>
  </si>
  <si>
    <t>ΣΤΥΛΙΑΝΙΔΗΣ ΑΝΑΣΤΑΣΙΟΣ</t>
  </si>
  <si>
    <t>Κ.Μ. 920 ΓΑΙΩΝ ΚΡΕΜΑΣΤΗΣ , ΔΗΜΟΣ ΡΟΔΟΥ</t>
  </si>
  <si>
    <t>ΑΦΟΙ ΒΟΛΑ &amp;ΣΙΑ Ε.Ε.</t>
  </si>
  <si>
    <t>Κ.Μ. 519 Α ΓΑΙΩΝ ΔΑΜΑΤΡΙΑΣ ΡΟΔΟΥ</t>
  </si>
  <si>
    <t>Κ.Μ. 259 CΑ ΓΑΙΩΝ ΔΑΜΑΤΡΙΑΣ ΡΟΔΟΥ</t>
  </si>
  <si>
    <t>ΜΠΕΡΤΟ, ΤΖΕΡΜΙΑΔΟΥ ΔΗΜΟΣ ΟΡΟΠΕΔΙΟΥ ΛΑΣΙΘΙΟΥ</t>
  </si>
  <si>
    <t>ΕΛΕΝΗ ΣΦΑΚΙΑΝΑΚΗ - ΞΗΜΕΡΗ</t>
  </si>
  <si>
    <t>ΠΑΠΟΥΡΑ ΕΚΤΟΣ ΟΙΚ. ΔΗΜΟΥ ΚΟΛΥΜΒΑΡΙΟΥ</t>
  </si>
  <si>
    <t>ΗΛΙΟΕΝΕΡΓΕΙΑΚΗ Α.Ε.</t>
  </si>
  <si>
    <t>ΒΟΛΑΣ ΛΑΖΑΡΟΣ &amp; ΣΙΑ Ε.Ε.</t>
  </si>
  <si>
    <t>ΟΙΚΙΣΜΟΣ ΜΥΤΙΛΗΝΙΩΝ, ΔΗΜΟΣ ΣΑΜΟΥ</t>
  </si>
  <si>
    <t>ΠΕΡΙΟΧΗ ΑΡΙΑ - ΡΙΚΕΣ, ΔΗΜΟΣ ΝΑΞΟΥ</t>
  </si>
  <si>
    <t>ΧΑΤΣΑ ΕΝΕΡΓΕΙΑΚΗ Α.Ε.</t>
  </si>
  <si>
    <t>ΚΟΝΤΟΛΙΟ Δ.Δ. ΠΡΟΦΗΤΗ ΗΛΙΑ, ΗΡΑΚΛΕΙΟΥ</t>
  </si>
  <si>
    <t>GL BIOENERGY I.K.E.</t>
  </si>
  <si>
    <t>DK BIOENERGY I.K.E.</t>
  </si>
  <si>
    <t>ΣΥΜΒΟΛΗ ΟΔΩΝ Λ &amp; Ρ, Ο.Τ. 3, ΒΙΠΕ ΗΡΑΚΛΕΙΟΥ</t>
  </si>
  <si>
    <t>ΥΦΑΝΤΗΣ ΑΛΕΞΑΝΔΡΟΣ &amp; ΣΙΑ Ε.Ε.</t>
  </si>
  <si>
    <t>ΔΡΥΓΙΑΔΕΣ, ΔΗΜΟΣ ΡΕΘΥΜΝΟΥ</t>
  </si>
  <si>
    <t>ΒΙΟΕΝΕΡΓΕΙΑΚΟ ΚΕΝΤΡΟ ΑΝΑΝΕΩΣΙΜΩΝ ΠΗΓΩΝ ΕΝΕΡΓΕΙΑΣ ΡΕΘΥΜΝΟΥ Ε.Π.Ε.</t>
  </si>
  <si>
    <t>ΣΧΟΙΝΟΠΛΟΚΑΚΗΣ ΓΕΩΡΓΙΟΣ ΚΑΙ ΣΙΑ Ε.Ε.</t>
  </si>
  <si>
    <t>ΤΡΑΠΕΖΑ ΓΗΣ Α.Ε. &amp; APOLLO CAPITAL PROPERTIES A.E. RENECO O.E.</t>
  </si>
  <si>
    <t>ΡΑΧΗ, ΔΗΜΟΣ ΠΑΡΟΥ</t>
  </si>
  <si>
    <t>ΤΡΑΠΕΖΑ ΑΚΙΝΗΤΩΝ Α.Ε. &amp; ΣΤΑΥΡΟΣ ΕΥΣΤΑΘΙΟΥ Ο.Ε.</t>
  </si>
  <si>
    <t>ΔΙΑΛΥΝΑΣ ΑΝΩΝΥΜΗ ΕΜΠΟΡΙΚΗ, ΤΟΥΡΙΣΤΙΚΗ &amp; ΤΕΧΝΙΚΗ ΕΤΑΙΡΕΙΑ</t>
  </si>
  <si>
    <t>ΤΡΟΥΛΟΣ, ΔΗΜΟΣ ΗΡΑΚΛΕΙΟΥ</t>
  </si>
  <si>
    <t>ΔΙΑΔΗΜΟΤΙΚΗ ΕΠΙΧΕΙΡΗΣΗ ΔΙΑΧΕΙΡΙΣΗΣ ΣΤΕΡΕΩΝ ΑΠΟΒΛΗΤΩΝ ΑΕ (ΟΤΑ)</t>
  </si>
  <si>
    <t>ΚΟΡΑΚΙΑ ΑΚΡΩΤΗΡΙΟΥ, ΔΗΜΟΣ ΧΑΝΙΩΝ</t>
  </si>
  <si>
    <t xml:space="preserve">ΑΝΤΩΝΙΟΣ ΤΣΙΧΛΑΚΗΣ &amp; ΣΙΑ Ο.Ε. </t>
  </si>
  <si>
    <t>ΕΚΤΟΣ ΟΙΚ. ΓΛΩΣΣΑ,ΔΗΜΟΣ ΚΟΛΥΜΒΑΡΙΟΥ</t>
  </si>
  <si>
    <t>ΚΡΗΤΙΚΑ ΣΤΕΡΕΑ ΒΙΟΚΑΥΣΙΜΑ Ε.Π.Ε.</t>
  </si>
  <si>
    <t>Τ.Κ. ΠΛΩΡΑΣ ΕΚΤΟΣ ΟΙΚ., ΔΗΜΟΣ ΓΟΡΤΥΝΑΣ</t>
  </si>
  <si>
    <t>ΑΧΕΡΟΣΑΚΙ Φ/Β ΠΑΡΚΟ ΜΟΝ/ΠΗ Ε.Π.Ε.</t>
  </si>
  <si>
    <t>ΛΑΓΚΑΕΣ, ΑΦΑΝΤΟΥ, ΡΟΔΟΣ</t>
  </si>
  <si>
    <t>ΚΡΗΤΙΚΟ ΒΙΟΑΕΡΙΟ ΕΝΑ ΙΚΕ</t>
  </si>
  <si>
    <t>ΒΙΟΑΙΓΑΙΟ Ι.Κ.Ε.</t>
  </si>
  <si>
    <t>ΚΑΚΟΒΟΥΝΙ ΟΛΥΜΠΩΝ, ΔΗΜΟΣ ΜΑΣΤΙΧΟΧΩΡΙΩΝ, ΧΙΟΣ</t>
  </si>
  <si>
    <t>ΞΕΡΟΛΗΜΝΟΣ, ΑΓΡ. ΠΕΡΙΦ. ΒΑΤΟΥΣΑΣ, ΔΗΜΟΣ ΛΕΣΒΟΥ</t>
  </si>
  <si>
    <t>Β. ΠΕΤΡΙΔΗΣ &amp;ΥΙΟΣ Ο.Ε.</t>
  </si>
  <si>
    <t>Κ.Μ. 239 ΑΒ - ΑΦΑΝΤΟΥ ΡΟΔΟΣ</t>
  </si>
  <si>
    <t>ΘΕΣΗ ΕΓΚΑΤΑΣΤΑΣΗΣ (ΝΗΣΙ - ΤΟΠΩΝΥΜΙΟ - ΔΗΜΟΣ)</t>
  </si>
  <si>
    <t>GALLE - BITTSIS HENRIETTE - ALEXANDRA</t>
  </si>
  <si>
    <t xml:space="preserve"> ΑΝΕΒΑΛΟΥΣΑ, Δ.Δ. ΔΙΟΝΥΣΙΟΥ, ΔΗΜΟΣ ΚΟΦΙΝΑ, Π.Ε. ΠΥΡΓΟΣ ΗΡΑΚΛΕΙΟΥ</t>
  </si>
  <si>
    <t>ΓΕΩΡΓΑΚΟΠΟΥΛΟΥ ΑΓΓΕΛΙΚΗ</t>
  </si>
  <si>
    <t>ΣΜΑΗΛΙΟ, Δ.Δ. ΛΟΥΡΩΝ, Π.Ε. ΠΥΡΓΟΣ ΗΡΕΚΛΕΙΟΥ</t>
  </si>
  <si>
    <t>ΧΡΗΣΤΟΥ ΜΙΧΑΗΛ</t>
  </si>
  <si>
    <t>ΤΣΑΜΙΚΗ, Δ.Δ. ΔΙΟΝΥΣΟΥ, ΔΗΜΟΣ ΚΟΦΙΝΑ, Π.Ε. ΗΡΑΚΛΕΙΟΥ</t>
  </si>
  <si>
    <t>ΣΤΑΘΑΚΗΣ ΣΤΥΛΙΑΝΟΣ</t>
  </si>
  <si>
    <t>ΠΑΣΤΙΔΑ, Δ. ΡΟΔΟΥ</t>
  </si>
  <si>
    <t>ΧΡΗΣΤΟΥ ΝΙΚΟΛΑΟΣ</t>
  </si>
  <si>
    <t>ΠΑΛΙΟΜΑΝΤΡΕΣ, Δ.Δ. ΒΩΡΩΝ, ΔΗΜΟΣ ΦΑΙΣΤΟΥ, ΗΡΑΚΛΕΙΟΥ</t>
  </si>
  <si>
    <t>ΤΡΟΧΑΛΙΑΔΕΣ, Δ.Δ. ΠΟΜΠΙΑΣ, ΔΗΜΟΣ ΦΑΙΣΤΟΥ, ΗΡΑΚΛΕΙΟΥ</t>
  </si>
  <si>
    <t>ΒΙΟΑΕΡΙΟ ΚΡΗΤΗΣ ΕΝΕΡΓΕΙΑΚΗ ΕΤΕΡΟΡΡΥΘΜΗ ΕΤΑΙΡΕΙΑ</t>
  </si>
  <si>
    <t>ΛΟΥΡΙΑ ΟΡΕΙΝΟΥ, ΔΗΜΟΣ ΙΕΡΑΠΕΤΡΑΣ, ΛΑΣΙΘΙΟΥ</t>
  </si>
  <si>
    <t>ΒΑΛΑΧΗΣ, ΧΑΤΖΑΚΗΣ - ΚΑΖΑΝΗΣ Ε.Π.Ε.</t>
  </si>
  <si>
    <t>ΧΑΤΖΑΚΗΣ ΧΡΗΣΤΟΣ ΚΑΙ ΣΙΑ Ο.Ε.</t>
  </si>
  <si>
    <t xml:space="preserve">ΧΑΤΖΑΚΗ ΓΕΩΡΓΙΑ &amp; ΣΙΑ Ο.Ε. </t>
  </si>
  <si>
    <t>ΛΟΥΤΖΟΣ ΑΤΣΙΠΟΠΟΥΛΟΥ, ΔΗΜΟΣ ΡΕΘΥΜΝΟΥ</t>
  </si>
  <si>
    <t>ΣΤΑΥΡΙ, ΔΗΜΟΣ ΜΙΝΩΑ, ΗΡΑΚΛΕΙΟ</t>
  </si>
  <si>
    <t>ΤΣΙΦΟΥ ΛΑΚΟΥ, ΔΗΜΟΣ ΜΙΝΩΑ, ΗΡΑΚΛΕΙΟ</t>
  </si>
  <si>
    <t>ΦΛΑΜΠΥΡΙΑΡΗΣ, ΔΗΜΟΣ ΑΡΧΑΝΩΝ, ΗΡΑΚΛΕΙΟ</t>
  </si>
  <si>
    <t>ΜΑΡΚΟΣ ΚΑΜΠΟΥΡΑΣ</t>
  </si>
  <si>
    <t>ΚΟΝΤΑΡΙ, ΔΗΜΟΣ ΧΙΟΥ</t>
  </si>
  <si>
    <t>ΑΙΤΟΥΜΕΝΗ ΙΣΧΥΣ (kW)</t>
  </si>
  <si>
    <t>ΚΑΠΛΑΝΤΖΗΣ ΕΥΑΓΓΕΛΟΣ</t>
  </si>
  <si>
    <t>ΑΧΛΑΔΟΚΑΜΠΟΣ ΜΕΣΟΚΑΜΠΟΥ, ΔΗΜΟΣ ΣΑΜΟΥ</t>
  </si>
  <si>
    <t>ΒΟΘΩΝΟΙ - ΠΛΑΤΥΒΟΛΑ,ΔΗΜΟΣ ΣΗΤΕΙΑΣ, ΛΑΣΙΘΙΟΥ</t>
  </si>
  <si>
    <t>ΔΑΣΟΣ ΠΙΣΚΟΚΕΦΑΛΟΥ, ΔΗΜΟΣ ΣΗΤΕΙΑΣ, ΛΑΣΙΘΙΟΥ</t>
  </si>
  <si>
    <t>ΛΑΤΣΙΔΑ, ΔΗΜΟΣ ΑΓΙΟΥ ΝΙΚΟΛΑΟΥ, ΛΑΣΙΘΙΟΥ</t>
  </si>
  <si>
    <t>ΚΟΠΡΟΚΕΦΑΛΙ, ΔΗΜΟΣ ΑΓΙΟΥ ΝΙΚΟΛΑΟΥ,ΛΑΣΙΘΙΟΥ</t>
  </si>
  <si>
    <t>Κ.Μ. 392Α354α3 ΓΑΙΩΝ,  Δ.Δ. ΠΑΡΑΔΕΙΣΙΟΥ, ΔΗΜΟΣ ΡΟΔΟΥ</t>
  </si>
  <si>
    <t>Κ.Μ. 392Α354α4 ΓΑΙΩΝ, Δ.Δ. ΠΑΡΑΔΕΙΣΙΟΥ, ΔΗΜΟΣ ΡΟΔΟΥ</t>
  </si>
  <si>
    <t>BMCAA I.K.E.</t>
  </si>
  <si>
    <t>ΣΠΗΛΙΑΡΑ Ή ΦΑΡΑΓΓΙ ΕΚΤΟΣ ΟΙΚ. ΓΚΑΓΚΑΛΩΝ, ΔΗΜΟΣ ΓΟΡΤΥΝΑΣ, ΗΡΑΚΛΕΙΟ</t>
  </si>
  <si>
    <t>Κ.Μ. 392Α542 ΓΑΙΩΝ, Δ.Δ. ΠΑΡΑΔΕΙΣΙΟΥ, ΔΗΜΟΣ ΡΟΔΟΥ</t>
  </si>
  <si>
    <t>Κ.Μ. 5435 ΓΑΙΩΝ ΓΕΝΝΑΔΙΟΥ ΡΟΔΟΥ</t>
  </si>
  <si>
    <t>ΦΟΥΝΤΑΝΑ, ΔΗΜΟΣ ΓΟΡΤΥΝΑΣ, ΗΡΑΚΛΕΙΟ</t>
  </si>
  <si>
    <t>ΠΑΠΑΔΟΠΟΥΛΟΥ ΜΑΡΙΑ</t>
  </si>
  <si>
    <t>ΦΑΝΕΣ, ΔΗΜΟΣ ΡΟΔΟΥ</t>
  </si>
  <si>
    <t>ΣΤΥΛΙΑΝΙΔΗΣ ΒΑΣΙΛΕΙΟΣ</t>
  </si>
  <si>
    <t>ΚΟΥΚΗΣ Δ/Δ ΠΥΘΑΓΟΡΕΙΟ ΔΗΜΟΣ ΣΑΜΙΩΝ, ΝΟΜΟΣ ΣΑΜΟΥ</t>
  </si>
  <si>
    <t>ΚΟΠΑΝΑΔΕΣ, ΔΗΜΟΣ ΦΑΙΣΤΟΥ, ΗΡΑΚΛΕΙΟ</t>
  </si>
  <si>
    <t>ΜΠΑΜΠΑΛΙΑΝΑ, ΔΗΜΟΣ ΓΟΡΤΥΝΑΣ, ΗΡΑΚΛΕΙΟ</t>
  </si>
  <si>
    <t>ΜΑΝΤΑΛΟΥΤΣΑ, ΔΗΜΟΣ ΙΕΡΑΠΕΤΡΑΣ, ΛΑΣΙΘΙΟΥ</t>
  </si>
  <si>
    <t>ΕΝΤΟΣ ΟΙΚΙΣΜΟΥ ΣΚΙΝΕ, ΔΗΜΟΣ ΠΛΑΤΑΝΙΑΣ, ΧΑΝΙΑ</t>
  </si>
  <si>
    <t>ΣΤΕΝΑΚΟΥΣ, ΔΗΜΟΥ ΙΕΡΑΠΕΤΡΑΣ, ΛΑΣΙΘΙΟΥ</t>
  </si>
  <si>
    <t>ΒΟΘΥΝΟΙ, ΔΗΜΟΣ ΚΑΛΥΜΝΟΣ</t>
  </si>
  <si>
    <t>ΜΟΡΟΕΡΓΟ ΑΝΩ- ΜΕΡΙΑ(Τ7), ΔΗΜΟΣ ΜΥΚΟΝΟΥ</t>
  </si>
  <si>
    <t>ΒΕΡΓΕΤΑΚΗ ΟΥΡΑΝΙΑ</t>
  </si>
  <si>
    <t>ΚΟΥΝΤΟΥΡΕΣ Ή ΓΚΟΥΝΤΟΥΡΕΣ, ΔΗΜΟΣ ΓΟΡΤΥΝΑΣ, ΗΡΑΚΛΕΙΟ</t>
  </si>
  <si>
    <t>ΞΑΓΟΡΑΡΑΚΗΣ ΔΗΜΗΤΡΙΟΣ</t>
  </si>
  <si>
    <t>ΞΕΡΟΚΑΜΠΟΣ, ΔΗΜΟΣ ΓΟΡΤΥΝΑΣ, ΗΡΑΚΛΕΙΟ</t>
  </si>
  <si>
    <t>ΗΜ/ΝΙΑ ΑΙΤΗΣΗΣ</t>
  </si>
  <si>
    <t xml:space="preserve">ΑΡ. ΠΡΩΤ. ΔΔΝ </t>
  </si>
  <si>
    <t>ΘΕΣΗ ΚΟΥΜΑΡΕΣ - ΠΕΝΤΕ ΕΛΙΕΣ, ΔΗΜΟΣ ΠΛΑΤΑΝΙΑΣ</t>
  </si>
  <si>
    <t>ΜΑΥΡΑ ΧΑΡΑΚΙΑ, ΔΗΜΟΣ ΑΛΙΚΑΡΝΑΣΣΟΥ, ΗΡΑΚΛΕΙΟ</t>
  </si>
  <si>
    <t>ΔΡΑΚΟΝΕΣ ΕΚΤΟΣ ΟΙΚ. ΑΓΙΟΙ ΔΕΚΑ, ΔΗΜΟΣ ΓΟΡΤΥΝΑΣ, ΗΡΑΚΛΕΙΟ</t>
  </si>
  <si>
    <t>ΟΙΚ. ΒΑΣΙΛΙΚΗΣ, ΗΡΑΚΛΕΙΟ</t>
  </si>
  <si>
    <t>ΙΩΑΝΝΗΣ ΠΕΛΕΚΑΝΟΣ</t>
  </si>
  <si>
    <t>ΣΥΓΚΑΤΕΛΟΙΜΑΤΑ ΑΝΤΙΜΑΧΕΙΑ, ΚΩ</t>
  </si>
  <si>
    <t>ΠΑΝΩ ΛΕΙΒΑΔΙΑ, ΔΗΜΟΣ ΑΡΧΑΝΩΝ, ΗΡΑΚΛΕΙΟ</t>
  </si>
  <si>
    <t>ΠΑΝΤΕΛΗΣ ΔΑΣΚΑΛΑΚΗΣ ΜΟΝ/ΠΗ ΕΠΕ</t>
  </si>
  <si>
    <t>ΚΑΡΦΙ ΚΤΗ. ΠΕΡ. ΔΗΜΟΥ ΓΟΡΤΥΝΑΣ, ΗΡΑΚΛΕΙΟ</t>
  </si>
  <si>
    <t xml:space="preserve">ΝΟΤΑΡΑΔΕΣ ΚΤΗ. ΠΕΡ. ΒΑΣΙΛΙΚΩΝ ΑΝΩΓΕΙΩΝ ΔΗΜΟΥ ΓΟΡΤΥΝΑΣ  </t>
  </si>
  <si>
    <t>ΣΑΡΑΝΤΑΔΟ ΚΤΗ. ΠΕΡ. ΒΑΓΙΩΝΙΑΣ ΔΗΜΟΥ ΓΟΡΤΥΝΑΣ</t>
  </si>
  <si>
    <t>ΘΕΟΔΩΡΑΚΗ ΜΑΡΙΑ - ΕΥΑΓΓΕΛΙΑ</t>
  </si>
  <si>
    <t>ΑΜΥΓΔΑΛΙΑΣ ΚΤΗ. ΠΕΡ. ΓΚΑΓΚΑΛΩΝ ΔΗΜΟΥ ΓΟΡΤΥΝΑΣ</t>
  </si>
  <si>
    <t>ΣΤΡΑΤΑΚΗΣ ΓΕΩΡΓΙΟΣ</t>
  </si>
  <si>
    <t>ΠΕΡΙΣΤΕΡΑΣ - ΑΚΡΕΒΑΤΟΙ Δ.Δ. ΙΕΡΑΠΕΤΡΑΣ, ΛΑΣΙΘΙΟΥ</t>
  </si>
  <si>
    <t>ΦΟΝΙΑΔΕΣ ΜΕΤΟΧΙ - ΒΑΘΥ, ΔΗΜΟΣ ΚΑΛΥΜΝΟΣ</t>
  </si>
  <si>
    <t>ΕΚΤΟΣ ΟΙΚ. ΜΕΤΟΧΙ ΧΑΤΖΑΛΗ, ΠΕΡΙΟΧΗ ΝΕΡΟΚΟΥΡΟΥ, ΔΗΜΟΣ ΕΛ. ΒΕΝΙΖΕΛΟΥ, ΧΑΝΙΑ</t>
  </si>
  <si>
    <t xml:space="preserve">ΝΙΚΟΛΑΟΣ ΧΑΣΤΑΛΗΣ </t>
  </si>
  <si>
    <t>ΚΡΗΤΙΚΟ ΒΙΟΑΕΡΙΟ ΤΡΙΑ ΙΚΕ</t>
  </si>
  <si>
    <t>ΠΥΡΗΝΑ ENERGY ΟΕ</t>
  </si>
  <si>
    <t>ΠΑΡΑΤΗΡΗΣΕΙΣ</t>
  </si>
  <si>
    <t>ΑΚΥΡΩΣΗ ΒΑΣΕΙ ΔΔΝ/332/3/4/2014</t>
  </si>
  <si>
    <t>ΑΚΥΡΩΣΗ ΒΑΣΕΙ ΔΔΝ/1405/10/4/2014</t>
  </si>
  <si>
    <t>ΑΡ. ΠΡΩΤ. ΔΔΝ</t>
  </si>
  <si>
    <t>ΓΕΡΟΛΑΚΚΟΣ ΠΕΡΙΟΧΗ ΑΝΩ ΛΑΤΖΙΜΑΣ ΔΗΜΟΣ ΜΥΛΟΠΟΤΑΜΟΥ,Π.Ε. ΡΕΘΥΜΝΟΥ</t>
  </si>
  <si>
    <t>ΑΚΥΡΩΣΗ ΒΑΣΕΙ ΔΔΝ 1459/15.04.2014</t>
  </si>
  <si>
    <t xml:space="preserve">DIANER ATLANTICA DYNAMIC CONSTRUCTIONS Α.Ε.Τ.Κ.Ε. &amp; ΣΙΑ Ο.Ε. </t>
  </si>
  <si>
    <t>ΑΚΥΡΩΣΗ ΒΑΣΕΙ ΔΔΝ 1441/14.04.2014</t>
  </si>
  <si>
    <t>ΑΚΥΡΩΣΗ ΒΑΣΕΙ ΔΔΝ 1440/14.04.2014</t>
  </si>
  <si>
    <t>ΑΙΤΗΣΕΙΣ ΓΙΑ ΒΙΟΜΑΖΑ / ΒΙΟΑΕΡΙΟ / ΒΙΟΡΕΥΣΤΑ</t>
  </si>
  <si>
    <t xml:space="preserve">ΑΙΤΗΣΕΙΣ ΓΙΑ ΒΙΟΜΑΖΑ / ΒΙΟΑΕΡΙΟ / ΒΙΟΡΕΥΣΤΑ </t>
  </si>
  <si>
    <t>ΘΕΣΗ ΕΓΚΑΤΑΣΤΑΣΗΣ 
( ΤΟΠΩΝΥΜΙΟ - ΔΗΜΟΣ)</t>
  </si>
  <si>
    <t>ΛΑΤΖΙΜΑ,ΔΗΜΟΥ ΑΡΚΑΔΙΟΥ,
Π.Ε. ΡΕΘΥΜΝΟΥ</t>
  </si>
  <si>
    <t xml:space="preserve">  ΑΙΤΗΣΕΙΣ ΓΙΑ ΒΙΟΜΑΖΑ / ΒΙΟΑΕΡΙΟ / ΒΙΟΡΕΥΣΤΑ</t>
  </si>
  <si>
    <t xml:space="preserve">ΜΥΚΟΝΟΣ  </t>
  </si>
  <si>
    <t xml:space="preserve">ΣΑΜΟΣ </t>
  </si>
  <si>
    <t xml:space="preserve">ΡΟΔΟΣ </t>
  </si>
  <si>
    <t>ΚΡΕΤΑ ΦΑΡΜ  A.B.E.E.</t>
  </si>
  <si>
    <t xml:space="preserve">ΤΣΙΧΛΑΚΗΣ ΑΝΤΩΝΙΟΣ </t>
  </si>
  <si>
    <t xml:space="preserve">ΑΓΟΡΑΣΤΑ,  ΔΗΜΟΥ ΠΛΑΤΑΝΙΑ ΧΑΝΙΩΝ
</t>
  </si>
  <si>
    <t>LUMINOSA - Ι. ΠΕΣΔΕΜΙΩΤΗΣ &amp; ΣΙΑ Ο.Ε.</t>
  </si>
  <si>
    <t>ΚΕΝΤΡΟΥΛΑΚΙ ΠΕΡ. ΣΚΙΝΙΑ, ΔΗΜΟΥ ΜΙΝΩΑ, ΗΡΑΚΛΕΙΟΥ</t>
  </si>
  <si>
    <t>WIND AND GAS ΚΟΥΜΠΕΝΑΚΗΣ ΕΝΕΡΓΕΙΑΚΗ EΠΕ ΚΑΙ ΣΙΑ Ε.Ε.</t>
  </si>
  <si>
    <t>ΘΕΣΗ ΦΟΙΝΙΚΙΑΣ,ΒΙΟΠΑ  ΗΡΑΚΛΕΙΟΥ</t>
  </si>
  <si>
    <t>ΚΑΚΟΠΑΤΗ Δ.Δ.ΟΡΕΙΝΟΥ, ΔΗΜΟΥ ΙΕΡΑΠΕΤΡΑΣ</t>
  </si>
  <si>
    <t>ΘΕΣΗ ΣΩΡΟΥΣ Δ.Δ. ΧΑΜΕΖΙΟΥ, Δ.ΣΗΤΕΙΑΣ, ΛΑΣΙΘΙΟΥ</t>
  </si>
  <si>
    <t>ΘΕΣΗ ΤΑΘΑΣ Δ.Δ. ΣΚΟΠΗΣ, Δ. ΣΗΤΕΙΑΣ ΛΑΣΙΘΙΟΥ</t>
  </si>
  <si>
    <t>ΤΟΠΩΝΥΜ. ΜΑΜΑ ΑΤΣΙΠΟΠΟΥΛΟΥ,Δ.Δ.Ν.ΦΩΚΑ  Δ. ΡΕΘΥΜΝΟΥ</t>
  </si>
  <si>
    <t>ΧΑΡΟΥΛΑ ΣΤΑΥΡΑΚΑΚΗ</t>
  </si>
  <si>
    <t>ΜΑΖΑΣ ΕΚΤΟΣ ΟΙΚ. ΑΣΗΜΙΟΥ, Δ. ΓΟΡΤΥΝΑΣ ΗΡΑΚΛΕΙΟΥ</t>
  </si>
  <si>
    <t>ΣΟΧΩΡΑ - ΜΕΓΑΛΟ, Δ.Δ.ΑΛΙΚΙΑΝΩΝ Δ.ΠΛΑΤΑΝΙΑ ΧΑΝΙΩΝ</t>
  </si>
  <si>
    <t>ΛΥΔΙΑ Δ.Δ.ΑΛΙΚΙΑΝΟΥ Δ.ΠΛΑΤΑΝΙΑ Ν.ΧΑΝΙΩΝ</t>
  </si>
  <si>
    <t>ΘΕΣΗ ΒΟΥΡΚΙΑΣ Δ.Δ.ΔΑΡΑΤΣΟΥ Δ.ΧΑΝΙΩΝ</t>
  </si>
  <si>
    <t>EXTRA BIOMASS SINGLE MEMBER PRIVATE COMPANY</t>
  </si>
  <si>
    <t>ΘΕΣΗ ΦΟΥΣΚΑΛΗ ΛΑΚΚΟΣ Δ.Δ. ΜΕΣΗΣ Δ.ΡΕΘΥΜΝΟΥ</t>
  </si>
  <si>
    <t>ΦΟΡΕΡΗ ΕΚΤ. ΣΧΕΔΙΟΥ Δ.Δ.ΓΕΡΑΝΙΟΥ Δ.ΡΕΘΥΜΝΟΥ</t>
  </si>
  <si>
    <t>ΠΕΤΡΕΣ ΕΚΤ. ΣΧΕΔΙΟΥ Δ.Δ.ΓΕΡΑΝΙΟΥΔ.ΡΕΘΥΜΝΟΥ</t>
  </si>
  <si>
    <t>ΧΑΛΑΡΟ ΕΚΤ.ΣΧΕΔΙΟΥ Δ.Δ.ΓΕΡΑΝΙΟΥ Δ. ΡΕΘΥΜΝΟΥ</t>
  </si>
  <si>
    <t>ΦΟΥΣΚΑΛΗ ΛΑΚΚΟΣ Δ.Δ. ΜΕΣΗΣ Δ. ΡΕΘΥΜΝΟΥ Ν. ΡΕΘΥΜΝΟΥ</t>
  </si>
  <si>
    <t>ΣΟΥΜΑΧΕΡ ΑΝΤΡΕΑ ΜΟΝ. ΙΚΕ</t>
  </si>
  <si>
    <t>ΘΕΟΔΩΡΟΣ ΛΑΝΤΖΟΥΡΑΚΗΣ ΜΟΝ. ΕΠΕ</t>
  </si>
  <si>
    <t>Κ.Μ. 315ΑΑ ΓΑΙΩΝ ΔΑΜΑΤΡΙΑΣ ΡΟΔΟΥ</t>
  </si>
  <si>
    <t>Κ.Μ. 4269,ΓΑΙΩΝ ΓΕΝΝΑΔΙΟΥ ΡΟΔΟΥ</t>
  </si>
  <si>
    <t>Κ.Μ. 441Β Δ.Δ.ΓΑΙΩΝ ΚΡΗΤΗΝΙΑΣ ΡΟΔΟΥ</t>
  </si>
  <si>
    <t>Δ/Δ ΓΑΙΩΝ ΨΙΝΘΟΥ ΡΟΔΟΥ</t>
  </si>
  <si>
    <t>Κ.Μ. 1890 ΓΑΙΩΝ ΚΡΕΜΑΣΤΗΣ ΡΟΔΟΥ</t>
  </si>
  <si>
    <t>ΠΥΡΓΟΣ Δ.Δ. ΚΟΣΚΙΝΟΥ ΡΟΔΟΥ</t>
  </si>
  <si>
    <t>ΠΑΡΑΔΕΙΣΙΟΥ, ΡΟΔΟΣ</t>
  </si>
  <si>
    <t>ΛΟΥΤΡΑΡΗ ΣΤΑΜΑΤΙΑ</t>
  </si>
  <si>
    <t>ΑΓ.ΙΘΕΩΔΟΡΟΙ, Δ.Δ. ΚΑΡΛΟΒΑΣΙΟΥ Δ.ΣΑΜΟΥ</t>
  </si>
  <si>
    <t>ΘΕΣΗ ΜΕΣΑΙΟ ΚΑΡΛΟΒΑΣΙ ΣΑΜΟΥ</t>
  </si>
  <si>
    <t>ΝΙΚΗΤΗΔΕΣ ΜΥΤΙΛΗΝΙΩΝ, ΔΗΜΟΣ ΣΑΜΟΥ</t>
  </si>
  <si>
    <t>ΑΪΛΑΡΙ ΜΕΣΟΚΑΜΠΟΣ, ΔΗΜΟΣ ΣΑΜΟΥ</t>
  </si>
  <si>
    <t>ΘΕΣΗ ΒΟΥΡΚΙΑΣ,ΕΚΤ. ΟΙΚΙΣΜΟΥ ΔΑΡΑΤΣΟΥ Ν.ΚΥΔΩΝΙΑΣ Δ. ΧΑΝΙΩΝ</t>
  </si>
  <si>
    <t>ΘΕΣΗ ΤΡΟΧΑΛΙ,ΕΚΤ.ΟΙΚΙΣΜΟΥ ΑΓ.ΜΑΡΙΝΑΣ Δ. ΧΑΝΙΩΝ</t>
  </si>
  <si>
    <t>ΘΕΣΗ ΑΚΡΕΒΑΤΟΥΣ,Δ.Δ.ΒΑΙΝΙΑΣ Δ. ΙΕΡΑΠΕΤΡΑΣ</t>
  </si>
  <si>
    <t>ΖΑΧΑΡΟΠΟΥΛΟΣ ΕΝΕΡΓΕΙΑΚΗ ΙΚΕ</t>
  </si>
  <si>
    <t>ΕΝΤΟΣ ΟΙΚΙΣΜΟΥ ΒΡΥΣΣΕΣ, ΔΗΜΟΣ ΠΛΑΤΑΝΙΑ, ΧΑΝΙΑ</t>
  </si>
  <si>
    <t>ΕΚΤΟΣ ΟΙΚΙΣΜΟΥ ΜΕΛΙΔΟΝΙΟΥ, ΔΗΜΟΣ ΜΗΛΟΠΟΤΑΜΟΥ ΡΕΘΥΜΝΟΥ</t>
  </si>
  <si>
    <t>ΑΧΕΡΟΣΑΚΙ ANANΕΩΣΙΜΕΣ ΠΗΓΕΣ ΕΝΕΡΓΕΙΑΣ ΜΟΝ/ΠΗ Ε.Π.Ε.</t>
  </si>
  <si>
    <t>ΜΥΛΟΣ ΣΤΑΥΡΩΜΕΝΟΥ, ΔΗΜΟΣ ΣΗΤΕΙΑΣ, ΛΑΣΙΘΙΟΥ</t>
  </si>
  <si>
    <t>ΦΟΥΣΚΑΛΗ ΛΑΚΚΟΣ Ο.Τ. 9 - ΒΙΟ.ΠΑ. ΡΕΘΥΜΝΟΥ</t>
  </si>
  <si>
    <t>ΚΑΡΔΙΩΤΙΣΣΑ, Δ.Ε. ΤΥΜΠΑΚΙΟΥ Δ.ΦΑΙΣΤΟΥ Ν. ΗΡΑΚΛΕΙΟΥ</t>
  </si>
  <si>
    <t>ΜΑΖΕ ΑΣΩΜΑΤΟΥ, Δ.ΑΓ. ΒΑΣΙΛΕΙΟΥ, Ν.ΡΕΘΥΜΝΟΥ</t>
  </si>
  <si>
    <t>ΧΑΛΕΠΑ Δ.Ε..ΒΑΣΙΛΟΠΟΥΛΟΥ  ΚΟΛΥΜΒΑΡΙΟΥ Δ.ΠΛΑΤΑΝΙΑ ΧΑΝΙΩΝ</t>
  </si>
  <si>
    <t>ΘΕΣΗ ΛΑΚΚΟΣ ΕΚΤ. ΟΙΚ. ΒΑΣΙΛΟΠΟΥΛΟΥ, Δ.ΠΛΑΤΑΝΙΑ ΧΑΝΙΩΝ</t>
  </si>
  <si>
    <t>Κ.Μ. 315Α ΓΑΙΩΝ ΔΑΜΑΤΡΙΑΣ ΡΟΔΟΥ</t>
  </si>
  <si>
    <t>Κ.Μ. 151-77 ΓΑΙΩΝ ΑΓ. ΒΑΡΒΑΡΑΣ ΔΗΜΟΥ ΡΟΔΟΥ</t>
  </si>
  <si>
    <t>ΜΕΡΙΔΑ ΓΑΙΩΝ 392Α35α7 ΠΑΡΑΔΕΙΣΙΟΥ, Δ. ΡΟΔΟΥ</t>
  </si>
  <si>
    <t>ΠΡΑΔΕΪΚΑ ΚΑΡΛΟΒΑΣΙΟΥ, ΔΗΜΟΣ ΣΑΜΟΣ</t>
  </si>
  <si>
    <t>ΘΕΣΗ ΜΥΛΟΣ-ΒΑΡΔΙΕΣ,Δ.Ε.ΣΧΟΙΝΟΥΣΑΣ Δ.ΝΑΞΟΥ</t>
  </si>
  <si>
    <t>ΧΟΡΗΓΗΣΗ ΠΡΟΣΦΟΡΑΣ
ΕΡΓΩΝ ΣΥΝΔΕΣΗΣ ΑΠΌ ΔΠΝ</t>
  </si>
  <si>
    <t>ΔΔΝ/1708/08.05.2014</t>
  </si>
  <si>
    <t>ΔΔΝ1836/15.05.2014</t>
  </si>
  <si>
    <t>ΔΔΝ/1835/15.05.2014</t>
  </si>
  <si>
    <t>ΔΔΝ/1834/15.05.2014</t>
  </si>
  <si>
    <t>ΔΔΝ/1833/15.05.2014</t>
  </si>
  <si>
    <t>ΔΔΝ/1832/15.05.2014</t>
  </si>
  <si>
    <t>ΔΔΝ/1863/16.05.2014</t>
  </si>
  <si>
    <t>ΔΔΝ/1942/19.05.2014</t>
  </si>
  <si>
    <t>ΠΥΡΗΝΑ  ENERGYO.E.</t>
  </si>
  <si>
    <t>ΧΑΤΖΑΛΗ ΜΕΤΟΧΙ - Δ.Ε.ΒΕΝΙΖΕΛΟΥ-Δ.ΧΑΝΙΩΝ</t>
  </si>
  <si>
    <t>ΑΚΥΡΩΣΗ ΒΑΣΕΙ ΔΔΝ/2025/26.05.2014</t>
  </si>
  <si>
    <t>ΔΔΝ/2094/29.05.2014</t>
  </si>
  <si>
    <t>ΔΔΝ/2120/29.05.2014</t>
  </si>
  <si>
    <t>ΔΔΝ/2121/29.05.2014</t>
  </si>
  <si>
    <t>ΔΔΝ/2209/03.06.2014</t>
  </si>
  <si>
    <t>ΔΔΝ/2224/04.06.2014</t>
  </si>
  <si>
    <t>ΔΔΝ/2205/3.06.2014</t>
  </si>
  <si>
    <t>ΔΔΝ/2240/05.06.2014</t>
  </si>
  <si>
    <t>ΔΔΝ/2239/05.06.2014</t>
  </si>
  <si>
    <t>ΔΔΝ/2238/05.06.2014</t>
  </si>
  <si>
    <t>ΔΔΝ/2400/11.06.2014</t>
  </si>
  <si>
    <t>ΔΔΝ/2401/11.06.2014</t>
  </si>
  <si>
    <t>ΔΔΝ/2453/16.06.2014</t>
  </si>
  <si>
    <t>ΔΔΝ/2446/16.06.2014</t>
  </si>
  <si>
    <t>ΔΔΝ/2443/16.06.2014</t>
  </si>
  <si>
    <t>ΔΔΝ/2445/16.06.2014</t>
  </si>
  <si>
    <t>ΔΔΝ/2444/16.06.2014</t>
  </si>
  <si>
    <t>ΔΔΝ/2455/16.06.2014</t>
  </si>
  <si>
    <t>ΔΔΝ/2456/16.06.2014</t>
  </si>
  <si>
    <t>ΔΔΝ/2457/16.06.2014</t>
  </si>
  <si>
    <t>ΔΔΝ/2454/16.06.2014</t>
  </si>
  <si>
    <t>ΒΙΟΑΕΡΙΟ</t>
  </si>
  <si>
    <t>ΒΙΟΜΑΖΑ</t>
  </si>
  <si>
    <t>ΔΔΝ/2536/20.6.2014</t>
  </si>
  <si>
    <t>ΔΔΝ/2487/18.6.2014</t>
  </si>
  <si>
    <t>ΔΔΝ/2517/20.06.2014</t>
  </si>
  <si>
    <t>ΔΔΝ/2817/30.6.2014</t>
  </si>
  <si>
    <t>ΔΔΝ/2757/27.6.2014</t>
  </si>
  <si>
    <t>ΔΔΝ/2637/25.6.2014</t>
  </si>
  <si>
    <t>ΔΔΝ/2752/27.6.2014</t>
  </si>
  <si>
    <t>ΔΔΝ/2575/20.6.2014</t>
  </si>
  <si>
    <t>ΔΔΝ/2737/27.06.2014</t>
  </si>
  <si>
    <t>ΔΔΝ/2738/27.06.2014</t>
  </si>
  <si>
    <t>ΔΔΝ/2854/30.06.2014</t>
  </si>
  <si>
    <t>ΔΔΝ/2739/27.06.2014</t>
  </si>
  <si>
    <t>ΔΔΝ/3126/03.07.2014</t>
  </si>
  <si>
    <t>ΔΔΝ/3128/03.07.2014</t>
  </si>
  <si>
    <t>ΔΔΝ/2853/30.06.2014</t>
  </si>
  <si>
    <t>ΔΔΝ/2851/30.06.2014</t>
  </si>
  <si>
    <t>ΔΔΝ/2740/27.06.2014</t>
  </si>
  <si>
    <t>ΔΔΝ/3127/03.07.2014</t>
  </si>
  <si>
    <t>ΔΔΝ/3152/07.07.2014</t>
  </si>
  <si>
    <t>ΔΔΝ/2741/27.06.2014</t>
  </si>
  <si>
    <t>ΔΔΝ/3515/23.07.2014</t>
  </si>
  <si>
    <t>ΔΔΝ/3516/23.07.2014</t>
  </si>
  <si>
    <t>ΔΔΝ/3517/23.07.2014</t>
  </si>
  <si>
    <t>ΔΔΝ/3518/23.07.2014</t>
  </si>
  <si>
    <t>ΔΔΝ/3520/23.07.2014</t>
  </si>
  <si>
    <t>ΔΔΝ/3521/23.07.2014</t>
  </si>
  <si>
    <t>ΔΔΝ/3522/23.07.2014</t>
  </si>
  <si>
    <t>ΔΔΝ/3570/25.07.2014</t>
  </si>
  <si>
    <t>ΔΔΝ/3569/25.07.2014</t>
  </si>
  <si>
    <t>ΔΔΝ/3567/25.07.2014</t>
  </si>
  <si>
    <t>ΔΔΝ/3568/25.07.2014</t>
  </si>
  <si>
    <t>ΔΔΝ/3573/28.07.2014</t>
  </si>
  <si>
    <t>ΔΔΝ/3575/28.07.2014</t>
  </si>
  <si>
    <t>ΔΔΝ/3588/28.07.2014</t>
  </si>
  <si>
    <t>ΔΔΝ/3590/28.07.2014</t>
  </si>
  <si>
    <t>ΔΔΝ/3591/28.07.2014</t>
  </si>
  <si>
    <t>ΔΔΝ/3594/29.07.2014</t>
  </si>
  <si>
    <t>ΔΔΝ/3546/25.07.2014</t>
  </si>
  <si>
    <t>ΔΔΝ/3547/25.07.2014</t>
  </si>
  <si>
    <t>ΔΔΝ/3550/25.07.2014</t>
  </si>
  <si>
    <t>ΔΔΝ/3562/25.07.2014</t>
  </si>
  <si>
    <t>ΔΔΝ/3563/25.07.2014</t>
  </si>
  <si>
    <t>ΔΔΝ/3564/25.07.2014</t>
  </si>
  <si>
    <t>ΔΔΝ/3565/25.07.2014</t>
  </si>
  <si>
    <t>ΔΔΝ/3566/25.07.2014</t>
  </si>
  <si>
    <t>ΔΔΝ/3605/29.07.2014</t>
  </si>
  <si>
    <t>ΔΔΝ/3619/30.07.2014</t>
  </si>
  <si>
    <t>ΔΔΝ/3629/30.07.2014</t>
  </si>
  <si>
    <t>ΔΔΝ/3623/30.07.2014</t>
  </si>
  <si>
    <t>ΔΔΝ/3633/31.07.2014</t>
  </si>
  <si>
    <t>ΔΔΝ/3654/01.08.2014</t>
  </si>
  <si>
    <t>ΔΔΝ/3664/01.08.2014</t>
  </si>
  <si>
    <t>ΔΔΝ/3663/01.08.2014</t>
  </si>
  <si>
    <t>ΔΔΝ/3668/01.08.2014</t>
  </si>
  <si>
    <t>ΔΔΝ/3665/01.08.2014</t>
  </si>
  <si>
    <t>ΔΔΝ/3667/01.08.2014</t>
  </si>
  <si>
    <t>ΔΔΝ/3666/01.08.2014</t>
  </si>
  <si>
    <t>ΥΠΟΒΟΛΗ ΕΠΟ</t>
  </si>
  <si>
    <t>ΥΠΟΒΟΛΗ  ΕΠΟ</t>
  </si>
  <si>
    <t>ΥΠΟΒΟΛΗ
 ΕΠΟ</t>
  </si>
  <si>
    <t>ΜΗ ΔΕΣΜΕΥΤΙΚΗ ΠΡΟΣΦΟΡΑ
ΣΥΝΔΕΣΗΣ</t>
  </si>
  <si>
    <t>ΜΗ ΔΕΣΜΕΥΤΙΚΗ ΠΡΟΣΦΟΡΑ
 ΣΥΝΔΕΣΗΣ</t>
  </si>
  <si>
    <t>ΔΔΝ/3727/05.08.2014</t>
  </si>
  <si>
    <t>ΔΔΝ/2667/17.03.2011</t>
  </si>
  <si>
    <t>ΔΔΝ/3731/06.08.2014</t>
  </si>
  <si>
    <t>ΑΚΥΡΩΣΗ ΒΑΣΕΙ ΔΔΝ/1413/11.04.2014</t>
  </si>
  <si>
    <t>ΑΚΥΡΩΣΗ ΒΑΣΕΙ  ΔΔΝ/3888/18.08.2014</t>
  </si>
  <si>
    <t>ΑΚΥΡΩΣΗ ΒΑΣΕΙ  ΔΔΝ/3889/18.08.2014</t>
  </si>
  <si>
    <t>ΑΚΥΡΩΣΗ ΒΑΣΕΙ  ΔΔΝ/3891/18.08.2014</t>
  </si>
  <si>
    <t>ΑΚΥΡΩΣΗ ΒΑΣΕΙ  ΔΔΝ/3890/18.08.2014</t>
  </si>
  <si>
    <t>ΔΔΝ/3960/25.08.2014</t>
  </si>
  <si>
    <t>ΔΔΝ/3959/25.08.2014</t>
  </si>
  <si>
    <t>ΔΔΝ/3967/26.08.2014</t>
  </si>
  <si>
    <t>ΔΔΝ/3968/26.08.2014</t>
  </si>
  <si>
    <t>ΔΔΝ/3981/27.08.2014</t>
  </si>
  <si>
    <t>ΔΔΝ/3982/27.08.2014</t>
  </si>
  <si>
    <t>ΔΔΝ/3971/26.08.2014</t>
  </si>
  <si>
    <t>ΔΔΝ/3972/26.08.2014</t>
  </si>
  <si>
    <t>ΔΔΝ/3973/26.08.2014</t>
  </si>
  <si>
    <t>ΔΔΝ/3983/27.08.2014</t>
  </si>
  <si>
    <t>ΔΔΝ/3984/27.08.2014</t>
  </si>
  <si>
    <t>ΔΔΝ/3985/27.08.2014</t>
  </si>
  <si>
    <t>ΔΔΝ/3986/27.08.2014</t>
  </si>
  <si>
    <t>ΔΔΝ/4001/28.08.2014</t>
  </si>
  <si>
    <t>ΔΔΝ/4002/28.08.2014</t>
  </si>
  <si>
    <t>ΔΔΝ/4003/28.08.2014</t>
  </si>
  <si>
    <t>ΔΔΝ/4005/28.08.2014</t>
  </si>
  <si>
    <t>ΔΔΝ/4006/28.08.2014</t>
  </si>
  <si>
    <t>ΔΔΝ/4010/29.08.2014</t>
  </si>
  <si>
    <t>ΔΔΝ/4012/29.08.2014</t>
  </si>
  <si>
    <t>ΔΔΝ/4122/09.09.2014</t>
  </si>
  <si>
    <t>ΔΔΝ/4121/09.09.2014</t>
  </si>
  <si>
    <t>ΑΡΧΟΝΤΟΥΛΑ ΕΚΤΟΣ ΟΙΚ. ΑΣΗΜΙΟΥ, Δ. ΓΟΡΤΥΝΑΣ ΗΡΑΚΛΕΙΟΥ</t>
  </si>
  <si>
    <t>ΔΔΝ/4087/05.09.2014</t>
  </si>
  <si>
    <t>ΔΔΝ/4143/11.09.2014</t>
  </si>
  <si>
    <t>ΔΔΝ/4144/11.09.2014</t>
  </si>
  <si>
    <t>ΔΔΝ/4145/11.09.2014</t>
  </si>
  <si>
    <t>ΔΔΝ/4146/11.09.2014</t>
  </si>
  <si>
    <t>ΔΔΝ/4158/12.09.2014</t>
  </si>
  <si>
    <t>ΔΔΝ/4159/12.09.2014</t>
  </si>
  <si>
    <t>ΔΔΝ/4160/12.09.2014</t>
  </si>
  <si>
    <t>ΔΔΝ/4084/05.09.2014</t>
  </si>
  <si>
    <t>ΔΔΝ/4083/05.09.2014</t>
  </si>
  <si>
    <t>ΔΔΝ/4077/05.09.2014</t>
  </si>
  <si>
    <t>ΔΔΝ/4079/05.09.2014</t>
  </si>
  <si>
    <t>ΔΔΝ/4080/05.09.2014</t>
  </si>
  <si>
    <t>ΔΔΝ/4081/05.09.2014</t>
  </si>
  <si>
    <t>ΔΔΝ/4082/05.09.2014</t>
  </si>
  <si>
    <t>ΔΔΝ/4237/18.09.2014</t>
  </si>
  <si>
    <t>ΔΔΝ/4236/18.09.2014</t>
  </si>
  <si>
    <t>ΔΔΝ/4235/18.09.2014</t>
  </si>
  <si>
    <t>ΔΔΝ/4282/22.09.2014</t>
  </si>
  <si>
    <t>ΔΔΝ/4283/22.09.2014</t>
  </si>
  <si>
    <t>ΔΔΝ/4284/22.09.2014</t>
  </si>
  <si>
    <t>ΔΔΝ/4286/22.09.2014</t>
  </si>
  <si>
    <t>ΔΔΝ/4303/23.09.2014</t>
  </si>
  <si>
    <t>ΔΔΝ/4302/23.09.2014</t>
  </si>
  <si>
    <t>ΔΔΝ/4334/25.09.2014</t>
  </si>
  <si>
    <t>ΔΔΝ/4355/29.09.2014</t>
  </si>
  <si>
    <t>ΔΔΝ/4379/30.09.2014</t>
  </si>
  <si>
    <t>ΔΔΝ/4380/30.09.2014</t>
  </si>
  <si>
    <t>ΔΔΝ/4356/29.09.2014</t>
  </si>
  <si>
    <t>ΔΔΝ/4357/29.09.2014</t>
  </si>
  <si>
    <t>ΔΔΝ/4358/29.09.2014</t>
  </si>
  <si>
    <t>ΔΔΝ/4389/01.10.2014</t>
  </si>
  <si>
    <t>ΔΔΝ/4390/01.10.2014</t>
  </si>
  <si>
    <t>ΔΔΝ/4393/01.10.2014</t>
  </si>
  <si>
    <t>ΔΔΝ/4403/02.10.2014</t>
  </si>
  <si>
    <t>ΔΔΝ/4404/02.10.2014</t>
  </si>
  <si>
    <t>ΔΔΝ/4405/02.10.2014</t>
  </si>
  <si>
    <t>ΔΔΝ/4406/02.10.2014</t>
  </si>
  <si>
    <t>ΔΔΝ/4418/02.10.2014</t>
  </si>
  <si>
    <t>ΔΔΝ/4419/02.10.2014</t>
  </si>
  <si>
    <t>ΔΔΝ/4450/03.10.2014</t>
  </si>
  <si>
    <t>ΔΔΝ/4451/03.10.2014</t>
  </si>
  <si>
    <t>ΑΙΤΟΥΜΕΝΗ ΙΣΧΥΣ  (kW)</t>
  </si>
  <si>
    <t>ΔΔΝ/4513/07.10.2014</t>
  </si>
  <si>
    <t>ΔΔΝ/4514/07.10.2014</t>
  </si>
  <si>
    <t>ΔΔΝ/4537/08.10.2014</t>
  </si>
  <si>
    <t>ΔΔΝ/4520/07.10.2014</t>
  </si>
  <si>
    <t>ΔΔΝ/4527/07.10.2014</t>
  </si>
  <si>
    <t>ΔΔΝ/4526/07.10.2014</t>
  </si>
  <si>
    <t>ΔΔΝ/4525/07.10.2014</t>
  </si>
  <si>
    <t>ΔΔΝ/4524/07.10.2014</t>
  </si>
  <si>
    <t>ΔΔΝ/4523/07.10.2014</t>
  </si>
  <si>
    <t>ΔΔΝ/4522/07.10.2014</t>
  </si>
  <si>
    <t xml:space="preserve">ΔΔΝ/ 4521/07.10.2014 </t>
  </si>
  <si>
    <t>ΔΕΝ ΕΊΝΑΙ ΔΥΝΑΤΗ 
Η ΕΥΡΕΣΗ ΤΟΥ ΓΗΠΕΔΟΥ 
ΕΓΚΑΤΑΣΤΑΣΗΣ ΤΟΥ ΣΤΑΘ. ΒΙΟΜΑΖΑΣ</t>
  </si>
  <si>
    <t>ΔΔΝ/4539/08.10.2014</t>
  </si>
  <si>
    <t>ΔΔΝ/4541/08.10.2014</t>
  </si>
  <si>
    <t>ΔΔΝ/4543/08.10.2014</t>
  </si>
  <si>
    <t>ΔΔΝ/4578/14.10.2014</t>
  </si>
  <si>
    <t>ΔΔΝ/4576/14.10.2014</t>
  </si>
  <si>
    <t>ΔΔΝ/4579/14.10.2014</t>
  </si>
  <si>
    <t>ΔΔΝ/4599/15.10.2014</t>
  </si>
  <si>
    <t>ΔΔΝ/4598/15.10.2014</t>
  </si>
  <si>
    <t>ΑΚΥΡΩΣΗ ΒΑΣΕΙ  ΔΔΝ/1431/11.04.2014</t>
  </si>
  <si>
    <t>ΔΔΝ/4630/17.10.2014</t>
  </si>
  <si>
    <t>ΔΔΝ/4631/17.10.2014</t>
  </si>
  <si>
    <t>ΔΔΝ/4634/20.10.2014</t>
  </si>
  <si>
    <t>ΔΔΝ/4636/20.10.2014</t>
  </si>
  <si>
    <t>ΔΔΝ/4638/20.10.2014</t>
  </si>
  <si>
    <t>ΔΔΝ/4666/22.10.2014</t>
  </si>
  <si>
    <t>ΔΔΝ/4667/22.10.2014</t>
  </si>
  <si>
    <t>ΔΔΝ/4654/21.10.2014</t>
  </si>
  <si>
    <t>ΔΔΝ/4656/21.10.2014</t>
  </si>
  <si>
    <t>ΔΔΝ/4655/21.10.2014</t>
  </si>
  <si>
    <t>ΠΛΑΤΕΣ, Δ.Δ. ΜΕΛΙΝΟΔΙΟΥ, ΔΗΜΟΣ ΜΥΛΟΠΟΤΑΜΟΥ, ΡΕΘΥΜΝΟ</t>
  </si>
  <si>
    <t>ΔΔΝ/4687/24.10.2014</t>
  </si>
  <si>
    <t>ΔΔΝ/4686/24.10.2014</t>
  </si>
  <si>
    <t>ΔΔΝ/4690/24.10.2014</t>
  </si>
  <si>
    <t>30/10 2014</t>
  </si>
  <si>
    <t>ΣΤΕΝΑΚΟΥΣ- ΠΕΡΙΣΤΕΡΑΣ ΒΑΙΝΑΣ, ΔΗΜΟΥ ΙΕΡΑΠΕΤΡΑΣ, ΛΑΣΙΘΙΟΥ</t>
  </si>
  <si>
    <t>ΚΑΜΕΝΟ ΜΙΤΑΤΟ  -ΜΑΚΡΥ ΓΙΑΛΟΥ, ΔΗΜΟΥ ΙΕΡΑΠΕΤΡΑΣ,ΛΑΣΙΘΙΟΥ</t>
  </si>
  <si>
    <t>ΔΔΝ/4734/31.10.2014</t>
  </si>
  <si>
    <t>ΔΔΝ/4736/31.10.2014</t>
  </si>
  <si>
    <t>ΔΔΝ/4735/31.10.2014</t>
  </si>
  <si>
    <t>ΔΔΝ/4796/04.11.2014</t>
  </si>
  <si>
    <t>ΔΔΝ/4801/04.11.2014</t>
  </si>
  <si>
    <t>ΔΔΝ/4802/04.11.2014</t>
  </si>
  <si>
    <t>ΔΔΝ/4803/05.11.2014</t>
  </si>
  <si>
    <t>ΔΔΝ4787/04.11.2014</t>
  </si>
  <si>
    <t>ΔΔΝ4786/04.11.2014</t>
  </si>
  <si>
    <t>ΔΔΝ4877/11.11.2014</t>
  </si>
  <si>
    <t>ΔΔΝ4876/11.11.2014</t>
  </si>
  <si>
    <t>ΔΔΝ/4875/11.11.2014</t>
  </si>
  <si>
    <t>ΔΔΝ/4874/11.11.2014</t>
  </si>
  <si>
    <t>ΔΔΝ/4873/11.11.2014</t>
  </si>
  <si>
    <t>ΔΔΝ4888/12.11.2014</t>
  </si>
  <si>
    <t>ΔΔΝ4889/12.11.2014</t>
  </si>
  <si>
    <t>ΔΔΝ/4926/14.11.2014</t>
  </si>
  <si>
    <t>ΔΔΝ/4927/14.11.2014</t>
  </si>
  <si>
    <t>ΔΔΝ/4962/17.11.2014</t>
  </si>
  <si>
    <t>ΔΔΝ/4961/17.11.2014</t>
  </si>
  <si>
    <t>ΔΔΝ/4960/17.11.2014</t>
  </si>
  <si>
    <t>ΔΔΝ/4959/17.11.2014</t>
  </si>
  <si>
    <t>ΔΔΝ/4958/17.11.2014</t>
  </si>
  <si>
    <t>ΔΔΝ/4957/17.11.2014</t>
  </si>
  <si>
    <t>ΔΔΝ/5023/20.11.2014</t>
  </si>
  <si>
    <t>ΔΔΝ/5024/20.11.2014</t>
  </si>
  <si>
    <t>ΔΔΝ/5061/21.11.2014</t>
  </si>
  <si>
    <t>ΔΔΝ/5062/21.11.2014</t>
  </si>
  <si>
    <t>ΔΔΝ/5064/21.11.2014</t>
  </si>
  <si>
    <t>ΔΔΝ/5065/21.11.2014</t>
  </si>
  <si>
    <t>ΔΔΝ/5084/24.11.2014</t>
  </si>
  <si>
    <t>ΔΔΝ/5085/24.11.2014</t>
  </si>
  <si>
    <t>ΔΔΝ/5086/24.11.2014</t>
  </si>
  <si>
    <t>ΔΔΝ/5114/25.11.2014</t>
  </si>
  <si>
    <t>ΔΔΝ/5115/25.11.2014</t>
  </si>
  <si>
    <t>ΔΔΝ/5112/25.11.2014</t>
  </si>
  <si>
    <t>ΔΔΝ/5118/25.11.2014</t>
  </si>
  <si>
    <t>ΚΑΚΟΠΑΤΗ Δ.Δ.ΟΡΕΙΝΟΥ,ΜΑΚΡΥ ΓΙΑΛΟΥ, ΔΗΜΟΥ ΙΕΡΑΠΕΤΡΑΣ</t>
  </si>
  <si>
    <t>ΧΑΤΖΑΚΗΣ ΚΑΖΑΝΗΣ  Ο.Ε.</t>
  </si>
  <si>
    <t>ΑΚΥΡΩΣΗ ΒΑΣΕΙ  ΔΔΝ/5363/10.12.2014</t>
  </si>
  <si>
    <t>ΔΔΝ/5369/10.12.2014</t>
  </si>
  <si>
    <t>ΔΔΝ/5421/12.12.2014</t>
  </si>
  <si>
    <t>ΔΔΝ/5472/17.12.2014</t>
  </si>
  <si>
    <t>ΔΔΝ/5425/12.12.2014</t>
  </si>
  <si>
    <t>ΔΔΝ/5473/17.12.2014</t>
  </si>
  <si>
    <t>ΔΔΝ/5424/12.12.2014</t>
  </si>
  <si>
    <t>ΔΔΝ/5474/17.12.2014</t>
  </si>
  <si>
    <t>ΔΔΝ/5423/12.12.2014</t>
  </si>
  <si>
    <t>ΔΔΝ/5476/18.12.2014</t>
  </si>
  <si>
    <t>ΔΔΝ/5420/12.12.2014</t>
  </si>
  <si>
    <t>ΔΔΝ/5422/12.12.2014</t>
  </si>
  <si>
    <t>ΔΔΝ/5418/12.12.2014</t>
  </si>
  <si>
    <t>ΔΔΝ/5490/18.12.2014</t>
  </si>
  <si>
    <t>ΔΔΝ/5491/18.12.2014</t>
  </si>
  <si>
    <t>ΑΚΡΕΒΑΤΟΥΣ -ΒΑΪΝΙΑΣ
ΙΕΡΑΠΕΤΡΑ</t>
  </si>
  <si>
    <t>ΔΔΝ/23/08.01.2015</t>
  </si>
  <si>
    <t>ΔΔΝ/22/08.01.2015</t>
  </si>
  <si>
    <t>ΔΔΝ/27/08.01.2015</t>
  </si>
  <si>
    <t>ΔΔΝ/24/08.01.2015</t>
  </si>
  <si>
    <t>ΔΔΝ/25/08.01.2015</t>
  </si>
  <si>
    <t>ΔΔΝ/26/08.01.2015</t>
  </si>
  <si>
    <t>AΡΝΗΤΙΚΗ ΓΝΩΜΑΤΕΥΣΗ ΓΙΑ Ε.Π.Ο</t>
  </si>
  <si>
    <t>ΔΔΝ/48/13.01.2014</t>
  </si>
  <si>
    <t>ΔΔΝ/50/13.01.2014</t>
  </si>
  <si>
    <t>ΑΚΥΡΩΣΗ ΒΑΣΕΙ  ΔΔΝ/166/21.01.2015</t>
  </si>
  <si>
    <t>ΔΔΝ/189/22.01.2015</t>
  </si>
  <si>
    <t>ΟΡΙΣΤΙΚΗ  ΠΡΟΣΦΟΡΑ
 ΣΥΝΔΕΣΗΣ</t>
  </si>
  <si>
    <t>ΔΔΝ/258/28.01.2015</t>
  </si>
  <si>
    <t>ΔΔΝ/266/29.01.2015</t>
  </si>
  <si>
    <t>ΔΔΝ/283/30.01.2015</t>
  </si>
  <si>
    <t>ΔΔΝ/288/02.02.2015</t>
  </si>
  <si>
    <t>ΔΔΝ/323/05.02.2015</t>
  </si>
  <si>
    <t>ΔΔΝ/337/05.02.2015</t>
  </si>
  <si>
    <t>ΔΔΝ/336/05.02.2015</t>
  </si>
  <si>
    <t>ΔΔΝ/335/05.02.2015</t>
  </si>
  <si>
    <t>ΔΔΝ/334/05.02.2015</t>
  </si>
  <si>
    <t>ΔΔΝ/333/05.02.2015</t>
  </si>
  <si>
    <t>ΔΔΝ/432/13.02.2015</t>
  </si>
  <si>
    <t>ΔΔΝ/433/13.02.2015</t>
  </si>
  <si>
    <t>ΔΔΝ/434/13.02.2015</t>
  </si>
  <si>
    <t>ΔΔΝ/435/13.02.2015</t>
  </si>
  <si>
    <t>ΔΔΝ/428/13.02.2015</t>
  </si>
  <si>
    <t>ΔΔΝ/429/13.02.2015</t>
  </si>
  <si>
    <t>ΔΔΝ/430/13.02.2015</t>
  </si>
  <si>
    <t>ΔΔΝ/431/13.02.2015</t>
  </si>
  <si>
    <t>ΔΔΝ/427/13.02.2015</t>
  </si>
  <si>
    <t>ΔΔΝ/477/17.02.2015</t>
  </si>
  <si>
    <t>ΑΝΤΩΝΙΟΣ ΤΣΙΧΛΑΚΗΣ ΤΟΥ ΕΛΕΥΘΕΡΙΟΥ</t>
  </si>
  <si>
    <t>ΔΔΝ/476/17.02.2015</t>
  </si>
  <si>
    <t>ΔΔΝ/474/17.02.2015</t>
  </si>
  <si>
    <t>ΔΔΝ/491/18.02.2015</t>
  </si>
  <si>
    <t>ΔΔΝ/493/18.02.2015</t>
  </si>
  <si>
    <t>ΔΔΝ/496/18.02.2015</t>
  </si>
  <si>
    <t>ΔΔΝ/497/18.02.2015</t>
  </si>
  <si>
    <t>ΔΔΝ/504/18.02.2015</t>
  </si>
  <si>
    <t>ΔΔΝ/506/18.02.2015</t>
  </si>
  <si>
    <t>ΔΔΝ/509/18.02.2015</t>
  </si>
  <si>
    <t>ΔΔΝ/488/17.02.2015</t>
  </si>
  <si>
    <t>ΔΔΝ/528/20.02.2015</t>
  </si>
  <si>
    <t>ΔΔΝ/529/20.02.2015</t>
  </si>
  <si>
    <t>ΔΔΝ/530/20.02.2015</t>
  </si>
  <si>
    <t>ΔΔΝ/531/20.02.2015</t>
  </si>
  <si>
    <t>ΔΔΝ/544/20.02.2015</t>
  </si>
  <si>
    <t>ΔΔΝ/543/20.02.2015</t>
  </si>
  <si>
    <t>ΔΔΝ/541/20.02.2015</t>
  </si>
  <si>
    <t>ΔΔΝ/542/20.02.2015</t>
  </si>
  <si>
    <t>ΔΔΝ/518/19.02.2015</t>
  </si>
  <si>
    <t>ΔΔΝ/548/24.02.2015</t>
  </si>
  <si>
    <t>ΔΔΝ/550/24.02.2015</t>
  </si>
  <si>
    <t>ΔΔΝ/552/24.02.2015</t>
  </si>
  <si>
    <t>ΔΔΝ/557/24.02.2015</t>
  </si>
  <si>
    <t>ΔΔΝ/647/26.02.2015</t>
  </si>
  <si>
    <t>ΔΔΝ/656/26.02.2015</t>
  </si>
  <si>
    <t>ΔΔΝ/657/27.02.2015</t>
  </si>
  <si>
    <t>ΔΔΝ/658/27.02.2015</t>
  </si>
  <si>
    <t>ΡΙΖΑ Η΄ ΜΑΡΟΥΛΑΣ - ΔΗΜΟΥ ΣΗΤΕΙΑΣ</t>
  </si>
  <si>
    <t>ΔΔΝ/678/02.03.2015</t>
  </si>
  <si>
    <t>ΔΔΝ/679/02.03.2015</t>
  </si>
  <si>
    <t>ΔΔΝ/680/02.03.2015</t>
  </si>
  <si>
    <t>ΔΔΝ/681/02.03.2015</t>
  </si>
  <si>
    <t>AΦΟΙ ΧΑΤΖΑΚΗ-ΚΑΖΑΝΗ Ο.Ε.</t>
  </si>
  <si>
    <t>ΠΛΑΤΙΑ ΟΨΗ Ή ΚΟΥΠΑ
ΔΗΜΟΥ ΙΕΡΑΠΕΤΡΑΣ</t>
  </si>
  <si>
    <t xml:space="preserve"> ΟΡΙΣΤΙΚΗ ΠΡΟΣΦΟΡΑ
 ΣΥΝΔΕΣΗΣ</t>
  </si>
  <si>
    <t xml:space="preserve"> ΟΡΙΣΤΙΚΗ  ΠΡΟΣΦΟΡΑ
 ΣΥΝΔΕΣΗΣ</t>
  </si>
  <si>
    <t>ΜΕΙΩΣΗ ΙΣΧΥΟΣ ΑΠΌ 1000kW ΣΕ 500kW
ΜΕ ΑΙΤΗΜΑ ΕΚ ΜΕΡΟΥΣ ΤΟΥ ΠΑΡΑΓΩΓΟΥ</t>
  </si>
  <si>
    <t>ΔΔΝ/636/25.02.2015</t>
  </si>
  <si>
    <t>ΔΔΝ/824/16.03.2015</t>
  </si>
  <si>
    <t>ΔΔΝ/907/20.03.2015</t>
  </si>
  <si>
    <t>ΔΔΝ/906/20.03.2015</t>
  </si>
  <si>
    <t>ΔΔΝ/905/20.03.2015</t>
  </si>
  <si>
    <t>ΔΔΝ/904/20.03.2015</t>
  </si>
  <si>
    <t>ΔΔΝ/900/20.03.2015</t>
  </si>
  <si>
    <t>ΔΔΝ/903/20.03.2015</t>
  </si>
  <si>
    <t>ΔΔΝ/901/20.03.2015</t>
  </si>
  <si>
    <t>ΔΔΝ/902/20.03.2015</t>
  </si>
  <si>
    <t>ΑΠΟΔΟΧΗ - ΕΓΓΥΗΤΙΚΗ 
ΕΠΙΣΤΟΛΗ</t>
  </si>
  <si>
    <t>ΔΔΝ/1060/06.04.2015</t>
  </si>
  <si>
    <t>ΔΔΝ/1061/06.04.2015</t>
  </si>
  <si>
    <t>ΔΔΝ/1062/06.04.2015</t>
  </si>
  <si>
    <t>ΔΔΝ/1063/06.04.2015</t>
  </si>
  <si>
    <t>ΔΔΝ/1064/06.04.2015</t>
  </si>
  <si>
    <t>ΔΔΝ/1067/06.04.2015</t>
  </si>
  <si>
    <t>ΔΔΝ/1068/06.04.2015</t>
  </si>
  <si>
    <t>ΔΔΝ/1069/06.04.2015</t>
  </si>
  <si>
    <t>ΔΔΝ/1070/06.04.2015</t>
  </si>
  <si>
    <t>ΔΔΝ/1093/07.04.2015</t>
  </si>
  <si>
    <t>ΔΔΝ/975/27.03.2015</t>
  </si>
  <si>
    <t>ΔΔΝ/1112/08.04.2015</t>
  </si>
  <si>
    <t>ΔΔΝ/1111/08.04.2015</t>
  </si>
  <si>
    <t>ΔΔΝ/1110/08.04.2015</t>
  </si>
  <si>
    <t>ΔΔΝ/1109/08.04.2015</t>
  </si>
  <si>
    <t>ΔΔΝ/1108/08.04.2015</t>
  </si>
  <si>
    <t>ΔΔΝ/1107/08.04.2015</t>
  </si>
  <si>
    <t>ΔΔΝ/1106/08.04.2015</t>
  </si>
  <si>
    <t>ΔΔΝ/1102/08.04.2015</t>
  </si>
  <si>
    <t>ΔΔΝ/1101/08.04.2015</t>
  </si>
  <si>
    <t>ΔΔΝ/1100/08.04.2015</t>
  </si>
  <si>
    <t>ΔΔΝ/1099/08.04.2015</t>
  </si>
  <si>
    <t>ΔΔΝ/1098/08.04.2015</t>
  </si>
  <si>
    <t>ΔΔΝ/1180/16.04.2015</t>
  </si>
  <si>
    <t>ΔΔΝ/1181/16.04.2015</t>
  </si>
  <si>
    <t>ΔΔΝ/1182/16.04.2015</t>
  </si>
  <si>
    <t>ΔΔΝ/1183/16.04.2015</t>
  </si>
  <si>
    <t>ΔΔΝ/1195/17.04.2015</t>
  </si>
  <si>
    <t>ΔΔΝ/1196/17.04.2015</t>
  </si>
  <si>
    <t>ΔΔΝ/1198/17.04.2015</t>
  </si>
  <si>
    <t>ΔΔΝ/1199/17.04.2015</t>
  </si>
  <si>
    <t>ΔΔΝ/1094/07.04.2015</t>
  </si>
  <si>
    <t>ΔΔΝ/931/24.03.2015</t>
  </si>
  <si>
    <t>ΔΔΝ/1213/21.04.2015</t>
  </si>
  <si>
    <t>ΔΔΝ/1214/21.04.2015</t>
  </si>
  <si>
    <t>ΔΔΝ/1215/21.04.2015</t>
  </si>
  <si>
    <t>ΔΔΝ/1216/21.04.2015</t>
  </si>
  <si>
    <t>ΔΔΝ/1395/12.05.2015</t>
  </si>
  <si>
    <t>ΔΔΝ/1330/06.05.2015</t>
  </si>
  <si>
    <t>ΔΔΝ/1331/06.05.2015</t>
  </si>
  <si>
    <t>ΔΔΝ/1332/06.05.2015</t>
  </si>
  <si>
    <t>ΔΔΝ/1333/06.05.2015</t>
  </si>
  <si>
    <t>ΔΔΝ/1334/06.05.2015</t>
  </si>
  <si>
    <t>ΔΔΝ/1419/15.05.2015</t>
  </si>
  <si>
    <t>ΔΔΝ/1420/15.05.2015</t>
  </si>
  <si>
    <t>ΔΔΝ/1439/18.05.2015</t>
  </si>
  <si>
    <t>ΔΔΝ/1441/18.05.2015</t>
  </si>
  <si>
    <t>ΔΔΝ/1442/18.05.2015</t>
  </si>
  <si>
    <t xml:space="preserve">
ΔΔΝ/67/13.01.2015
</t>
  </si>
  <si>
    <t>ΔΔΝ/1817/17.06.2015</t>
  </si>
  <si>
    <t>ΔΔΝ/1857/22.06.2015</t>
  </si>
  <si>
    <t>ΔΔΝ/2913/20.07.2015</t>
  </si>
  <si>
    <t>ΔΔΝ/2947/23.07.2015</t>
  </si>
  <si>
    <t>ΔΔΝ/2804/15.07.2015</t>
  </si>
  <si>
    <t>ΔΔΝ/2941/22.07.2015</t>
  </si>
  <si>
    <t>ΔΔΝ/2944/23.07.2015</t>
  </si>
  <si>
    <t>ΔΔΝ/2945/23.07.2015</t>
  </si>
  <si>
    <t>ΔΔΝ/3202/28.08.2015</t>
  </si>
  <si>
    <t>ΔΔΝ/3201/28.08.2015</t>
  </si>
  <si>
    <t>ΘΕΣΗ ΑΓΙΑ ΑΙΚΑΤΕΡΙΝΗ 1, ΚΑΡΛΟΒΑΣΙΟΥ ΣΑΜΟΥ</t>
  </si>
  <si>
    <t>ΘΕΣΗ ΑΓΙΑ ΑΙΚΑΤΕΡΙΝΗ 2, ΚΑΡΛΟΒΑΣΙΟΥ ΣΑΜΟΥ</t>
  </si>
  <si>
    <t>ΣΥΜΒΑΣΗ ΣΥΝΔΕΣΗΣ</t>
  </si>
  <si>
    <t xml:space="preserve">ΠΡΟΣΩΡΙΝΟ ΠΕΡΙΘΩΡΙΟ: </t>
  </si>
  <si>
    <t xml:space="preserve">ΔΙΑΘΕΣΙΜΟ ΠΕΡΙΘΩΡΙΟ: </t>
  </si>
  <si>
    <t>ΑΚΥΡΩΘΗΚΕ</t>
  </si>
  <si>
    <t>ΌΧΙ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</si>
  <si>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</si>
  <si>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</si>
  <si>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</si>
  <si>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</si>
  <si>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</si>
  <si>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</si>
  <si>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ΟΡΙΣΤΙΚΗ ΠΡΟΣΦΟΡΑ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</si>
  <si>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</si>
  <si>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</si>
  <si>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</si>
  <si>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</si>
  <si>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ΠΡΟΣΩΡΙΝΟ ΠΕΡΙΘΩΡΙΟ ΒΙΟΜΑΖΑΣ (kW)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</si>
  <si>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</si>
  <si>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</si>
  <si>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</si>
  <si>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</si>
  <si>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ΔΙΑΘΕΣΙΜΟ ΠΕΡΙΘΩΡΙΟ ΒΙΟΜΑΖΑΣ (kW)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</si>
  <si>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</si>
  <si>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</si>
  <si>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</si>
  <si>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</si>
  <si>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</si>
  <si>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</si>
  <si>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</si>
  <si>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</si>
  <si>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ΔΔΝ/3992/13.10.2015</t>
  </si>
  <si>
    <t>ΔΔΝ/3820/28.09.2015</t>
  </si>
  <si>
    <t>ΔΔΝ/41/21.10.2015</t>
  </si>
  <si>
    <t>Μείωση ισχύος από 350 kw σε 100kw ύστερα από αίτημα του Παραγωγού</t>
  </si>
  <si>
    <t>ΗΜΕΡΟΜΗΝΙΑ ΑΙΤΗΣΗΣ ΓΙΑ ΣΥΜΒΑΣΗ ΣΥΝΔΕΣΗΣ</t>
  </si>
  <si>
    <t>ΛΗΞΗ ΟΡΙΣΤΙΚΗΣ ΠΡΟΣΦΟΡΑΣ ΣΥΝΔΕΣΗΣ</t>
  </si>
  <si>
    <t>23.07.2016</t>
  </si>
  <si>
    <t>27.05.2016</t>
  </si>
  <si>
    <t>03.05.2016</t>
  </si>
  <si>
    <t>23.04.2016</t>
  </si>
  <si>
    <t>17.06.2016</t>
  </si>
  <si>
    <t xml:space="preserve">ΔΔΝ/3954/07.10.2015
</t>
  </si>
  <si>
    <t>30.09.2016</t>
  </si>
  <si>
    <t xml:space="preserve">ΔΔΝ/1232/22.04.2015
</t>
  </si>
  <si>
    <t xml:space="preserve">
ΔΔΝ/379/09.02.2015
</t>
  </si>
  <si>
    <t xml:space="preserve">ΔΔΝ/287/02.02.2015
</t>
  </si>
  <si>
    <t xml:space="preserve">ΔΔΝ/639/26.02.2015
</t>
  </si>
  <si>
    <t>ΔΔΝ/3034/04.08.2015</t>
  </si>
  <si>
    <t>ΔΔΝ/3028/03.08.2015</t>
  </si>
  <si>
    <t>04.10.2015</t>
  </si>
  <si>
    <t xml:space="preserve">ΔΔΝ/4714/03.12.2015
</t>
  </si>
  <si>
    <t xml:space="preserve">AΚΥΡΩΘΗΚΕ ΥΣΤΕΡΑ ΑΠΌ ΤΟ ΥΠ΄ΑΡΙΘ.
ΔΔΝ/ 2900 / 20 .07.2015 ΑΙΤΗΜΑ ΤΟΥ ΠΑΡΑΓΩΓΟΥ  </t>
  </si>
  <si>
    <t>ΔΔΝ/4736/04.12.2015</t>
  </si>
  <si>
    <t>ΝΤΑΟΥΣΟ, ΓΚΕΛΑ, ΔΗΜΟΣ ΣΗΤΕΙΑΣ, ΛΑΣΙΘΙΟΥ</t>
  </si>
  <si>
    <t>ΑΚΥΡΩΘΗΚΕ ΜΕ
ΔΔΝ/4735/04.12.2015
ΜΕ ΑΙΤΗΣΗ ΤΟΥ ΠΑΡΑΓΩΓΟΥ</t>
  </si>
  <si>
    <t xml:space="preserve">ΔΔΝ/976/27.03.2015
</t>
  </si>
  <si>
    <t xml:space="preserve">Η υπ΄αριθ.ΥΠΕΚΑ/ 8815/14.4.2015  Απόφαση ακύρωσης της Ε.Π.Ο.
AΚΥΡΩΘΗΚΕ ΜΕ  ΔΔΝ/3114/14.08.2015
</t>
  </si>
  <si>
    <r>
      <t xml:space="preserve">ΔΔΝ/267/29.01.2015
</t>
    </r>
    <r>
      <rPr>
        <b/>
        <sz val="10"/>
        <rFont val="Arial"/>
        <family val="2"/>
        <charset val="161"/>
      </rPr>
      <t>Περιμένουμε να προσκομίσει νεα ΕΠΟ για τα 250 Kw</t>
    </r>
  </si>
  <si>
    <t xml:space="preserve">
ΔΔΝ/256/28.01.2015
</t>
  </si>
  <si>
    <t>ΙΣΧΥΣ ΑΙΤΗΣΕΩΝ ΜΕ ΣΥΜΒΑΣΗ
 ΠΩΛΗΣΗΣ</t>
  </si>
  <si>
    <t>ΣΥΜΒΑΣΗ ΠΩΛΗΣΗΣ</t>
  </si>
  <si>
    <t>ΑΙΤΗΣΕΙΣ ΜΕ 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</si>
  <si>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</si>
  <si>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</si>
  <si>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</si>
  <si>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ΔΔΝ/5492/18.12.2014
ΕΠΙΚΑΙΡΟΠΟΙΗΣΗ ΜΗ ΔΕΣΜΕΥΤΙΚΗΣ ΠΡΟΣΦΟΡΑΣ</t>
  </si>
  <si>
    <t>ΕΠΙΣΤΡΟΦΗ ΣΤΟΝ ΠΑΡΑΓΩΓΟ 
ΤΗΣ ΕΓΓΥΗΤΙΚΗΣ ΕΠΙΣΤΟΛΗΣ</t>
  </si>
  <si>
    <r>
      <t xml:space="preserve">Η ΑΡΧΙΚΗ ΑΙΤΗΣΗ ΗΤΑΝ 499kW ΑΛΛΑ ΜΕΙΩΘΗΚΕ ΣΤΑ 250kW ΜΕ ΑΙΤΗΜΑ ΤΟΥ ΠΑΡΑΓΩΓΟΥ
</t>
    </r>
    <r>
      <rPr>
        <b/>
        <sz val="10"/>
        <color indexed="10"/>
        <rFont val="Arial"/>
        <family val="2"/>
        <charset val="161"/>
      </rPr>
      <t>ΕΠΙΣΤΡΟΦΗ ΕΓΓΥΗΤΙΚΗΣ ΣΤΟ ΠΑΡΑΓΩΓΟ ΛΟΓΩ ΜΕΙΩΣΗΣ ΤΗΣ ΙΣΧΥΟΣ</t>
    </r>
  </si>
  <si>
    <t>ΔΔΝ/5045/23.12.2015</t>
  </si>
  <si>
    <t>ΔΔΝ/5016/22.12.2015</t>
  </si>
  <si>
    <t>ΚΟΥΜΠΕΛΗ, ΔΗΜΟΣ ΧΑΝΙΩΝ</t>
  </si>
  <si>
    <t>ΔΗΜΟΤΙΚΗ ΕΠΙΧΕΙΡΗΣΗ ΥΔΡΕΥΣΗΣ ΑΠΟΧΕΤΕΥΣΗΣ ΧΑΝΙΩΝ</t>
  </si>
  <si>
    <t>ΔΝΝ/119/15.01.2016</t>
  </si>
  <si>
    <t>ΔΔΝ/132/18.01.2016</t>
  </si>
  <si>
    <t>ΚΑΛΟΓΕΡΑΚΗΣ Ε. ΜΑΡΗΣ Ε. ΠΟΥΝΤΟΥΡΑΚΗΣ Α. ΤΡΟΥΛΗΣ Ε. ΤΡΟΥΛΗΣ Κ. Ο.Ε.
"ΒΙΟΔΙΑΧΕΙΡΙΣΗ ΑΓΡΟΤΟΚΤΗΝΟΤΡΟΦΙΚΩΝ ΑΠΟΒΛΗΤΩΝ Ο.Ε."</t>
  </si>
  <si>
    <t>ΔΔΝ/92/13.01.2016</t>
  </si>
  <si>
    <t>ΔΔΝ/260/22.01.2016</t>
  </si>
  <si>
    <t>ΔΔΝ/742/24.02.2016</t>
  </si>
  <si>
    <t xml:space="preserve">Η ΟΡΙΣΤΙΚΗ ΠΡΟΣΦΟΡΑ ΣΥΝΔΕΣΗΣ ΛΗΓΕΙ 30.09.2016
</t>
  </si>
  <si>
    <t>ΔΔΝ/749/24.02.2016</t>
  </si>
  <si>
    <t>ΔΔΝ/538/12.02.2016</t>
  </si>
  <si>
    <r>
      <rPr>
        <b/>
        <sz val="10"/>
        <color indexed="60"/>
        <rFont val="Arial"/>
        <family val="2"/>
      </rPr>
      <t>ΑΚΥΡΩΣΗ ΛΟΓΩ ΜΗ ΠΡΟΣΚΟΜΙΣΗΣ  ΕΓΓΥΗΤΙΚΗΣ ΕΩΣ 29.02.2016*</t>
    </r>
    <r>
      <rPr>
        <b/>
        <sz val="10"/>
        <color indexed="12"/>
        <rFont val="Arial"/>
        <family val="2"/>
        <charset val="161"/>
      </rPr>
      <t xml:space="preserve">
Δεν μπορούν να καταθέσουν νέο αίτημα έως 1/2/2017 </t>
    </r>
  </si>
  <si>
    <r>
      <rPr>
        <b/>
        <sz val="10"/>
        <color indexed="60"/>
        <rFont val="Arial"/>
        <family val="2"/>
      </rPr>
      <t>ΑΚΥΡΩΣΗ ΛΟΓΩ ΜΗ ΠΡΟΣΚΟΜΙΣΗΣ  ΕΓΓΥΗΤΙΚΗΣ ΕΩΣ 29.02.2016*</t>
    </r>
    <r>
      <rPr>
        <b/>
        <sz val="10"/>
        <color indexed="12"/>
        <rFont val="Arial"/>
        <family val="2"/>
        <charset val="161"/>
      </rPr>
      <t xml:space="preserve">
Δεν μπορούν να καταθέσουν νέο αίτημα έως 1/02/2017</t>
    </r>
  </si>
  <si>
    <r>
      <t xml:space="preserve">Έγγραφο ΡΑΕ Ο-42384/29.07.2010
</t>
    </r>
    <r>
      <rPr>
        <b/>
        <sz val="10"/>
        <color indexed="10"/>
        <rFont val="Arial"/>
        <family val="2"/>
        <charset val="161"/>
      </rPr>
      <t>AΚΥΡΩΝΕΤΑΙ</t>
    </r>
    <r>
      <rPr>
        <sz val="10"/>
        <color indexed="10"/>
        <rFont val="Arial"/>
        <family val="2"/>
        <charset val="161"/>
      </rPr>
      <t xml:space="preserve"> ΛΟΓΩ ΚΑΤΑΠΤΩΣΗΣ ΥΠΕΡ ΤΟΥ ΛΑΓΗΕ ΤΗΣ ΕΓΓΥΗΤΙΚΗΣ ΕΠΙΣΤΟΛΗΣ</t>
    </r>
  </si>
  <si>
    <r>
      <rPr>
        <b/>
        <sz val="10"/>
        <color indexed="60"/>
        <rFont val="Arial"/>
        <family val="2"/>
      </rPr>
      <t>ΑΚΥΡΩΣΗ ΛΟΓΩ ΜΗ ΠΡΟΣΚΟΜΙΣΗΣ  ΕΓΓΥΗΤΙΚΗΣ ΕΩΣ 29.02.2016*</t>
    </r>
    <r>
      <rPr>
        <b/>
        <sz val="10"/>
        <color indexed="12"/>
        <rFont val="Arial"/>
        <family val="2"/>
        <charset val="161"/>
      </rPr>
      <t xml:space="preserve">
Δεν μπορούν να καταθέσουν νέο αίτημα έως 1/02/2017 </t>
    </r>
  </si>
  <si>
    <r>
      <rPr>
        <b/>
        <sz val="10"/>
        <color indexed="10"/>
        <rFont val="Arial"/>
        <family val="2"/>
        <charset val="161"/>
      </rPr>
      <t xml:space="preserve">
Η υπ΄αριθ.ΥΠΕΚΑ/ 11349/14.4.2015  Απόφαση ακύρωσης της Ε.Π.Ο.
</t>
    </r>
    <r>
      <rPr>
        <b/>
        <sz val="10"/>
        <color indexed="56"/>
        <rFont val="Arial"/>
        <family val="2"/>
        <charset val="161"/>
      </rPr>
      <t xml:space="preserve">
</t>
    </r>
    <r>
      <rPr>
        <b/>
        <sz val="10"/>
        <color indexed="10"/>
        <rFont val="Arial"/>
        <family val="2"/>
        <charset val="161"/>
      </rPr>
      <t>ΑΚΥΡΩΣΗ ΛΟΓΩ ΜΗ ΠΡΟΣΚΟΜΙΣΗΣ 
ΕΓΓΥΗΤΙΚΗΣ Εως 29.02.2016</t>
    </r>
    <r>
      <rPr>
        <b/>
        <sz val="10"/>
        <color indexed="56"/>
        <rFont val="Arial"/>
        <family val="2"/>
        <charset val="161"/>
      </rPr>
      <t xml:space="preserve">
</t>
    </r>
    <r>
      <rPr>
        <b/>
        <sz val="10"/>
        <color indexed="12"/>
        <rFont val="Arial"/>
        <family val="2"/>
        <charset val="161"/>
      </rPr>
      <t xml:space="preserve">Δεν μπορούν να καταθέσουν νέο αίτημα έως   1/02/2017 </t>
    </r>
    <r>
      <rPr>
        <b/>
        <sz val="10"/>
        <color indexed="56"/>
        <rFont val="Arial"/>
        <family val="2"/>
        <charset val="161"/>
      </rPr>
      <t xml:space="preserve">
</t>
    </r>
    <r>
      <rPr>
        <b/>
        <sz val="10"/>
        <color indexed="12"/>
        <rFont val="Arial"/>
        <family val="2"/>
        <charset val="161"/>
      </rPr>
      <t xml:space="preserve">
</t>
    </r>
  </si>
  <si>
    <r>
      <t xml:space="preserve">ΑΚΥΡΩΣΗ ΛΟΓΩ ΜΗ ΠΡΟΣΚΟΜΙΣΗΣ  ΕΓΓΥΗΤΙΚΗΣ ΕΩΣ 29.02.2016* </t>
    </r>
    <r>
      <rPr>
        <b/>
        <sz val="10"/>
        <color indexed="60"/>
        <rFont val="Arial"/>
        <family val="2"/>
        <charset val="161"/>
      </rPr>
      <t xml:space="preserve">
</t>
    </r>
    <r>
      <rPr>
        <b/>
        <sz val="10"/>
        <color indexed="12"/>
        <rFont val="Arial"/>
        <family val="2"/>
        <charset val="161"/>
      </rPr>
      <t xml:space="preserve">Δεν μπορούν να καταθέσουν νέο αίτημα έως   1/02/2017 </t>
    </r>
    <r>
      <rPr>
        <b/>
        <sz val="10"/>
        <color indexed="60"/>
        <rFont val="Arial"/>
        <family val="2"/>
        <charset val="161"/>
      </rPr>
      <t xml:space="preserve">
</t>
    </r>
  </si>
  <si>
    <t>ΔΔΝ/923/09.03.2016</t>
  </si>
  <si>
    <t>ΔΔΝ/1009/17.03.2016</t>
  </si>
  <si>
    <t>ΔΔΝ/1090/23.03.2016</t>
  </si>
  <si>
    <t>ΔΔΝ/994/16.03.2016</t>
  </si>
  <si>
    <t>ΔΔΝ/845/03.03.2016</t>
  </si>
  <si>
    <t>ΔΔΝ/846/03.03.2016</t>
  </si>
  <si>
    <t xml:space="preserve">ΔΔΝ/3979/12.10.2015
</t>
  </si>
  <si>
    <t xml:space="preserve">ΔΔΝ/3698/23.09.2015
</t>
  </si>
  <si>
    <t>NAI</t>
  </si>
  <si>
    <t xml:space="preserve">ΑΚΥΡΩΣΗ ΛΟΓΩ ΛΗΞΗΣ ΤΗΣ ΟΡΙΣΤΙΚΗΣ ΠΡΟΣΦΟΡΑΣ </t>
  </si>
  <si>
    <r>
      <rPr>
        <sz val="10"/>
        <rFont val="Arial"/>
        <charset val="161"/>
      </rPr>
      <t xml:space="preserve">ΑΚΥΡΩΣΗ ΛΟΓΩ ΜΗ ΠΡΟΣΚΟΜΙΣΗΣ  ΕΓΓΥΗΤΙΚΗΣ ΕΩΣ 29.02.2016*
Δεν μπορούν να καταθέσουν νέο αίτημα έως 1/2/2017 </t>
    </r>
  </si>
  <si>
    <t xml:space="preserve">ΑΚΥΡΩΣΗ ΛΟΓΩ ΜΗ ΠΡΟΣΚΟΜΙΣΗΣ  ΕΓΓΥΗΤΙΚΗΣ ΕΩΣ 29.02.2016*
Δεν μπορούν να καταθέσουν νέο αίτημα έως 1/2/2017 </t>
  </si>
  <si>
    <t xml:space="preserve">ΑΚΥΡΩΣΗ ΛΟΓΩ ΜΗ ΠΡΟΣΚΟΜΙΣΗΣ  ΕΓΓΥΗΤΙΚΗΣ ΕΩΣ 29.02.2016*
Δεν μπορούν να καταθέσουν νέο αίτημα έως 1/2/2017 </t>
  </si>
  <si>
    <t>ΔΔΝ/462/08.02.2016</t>
  </si>
  <si>
    <t>ΔΔΝ/546/15.02.2016</t>
  </si>
  <si>
    <t>Α.Φ.Μ.</t>
  </si>
  <si>
    <t>ΒΑΣ. ΑΝΔΡΟΥΛΑΚΗ, ΕΜ. ΑΝΔΡΟΥΛΑΚΗΣ, ΙΩΑΝ. ΑΝΔΡΟΥΛΑΚΗΣ Ο.Ε.</t>
  </si>
  <si>
    <t>094237666</t>
  </si>
  <si>
    <t>095664662</t>
  </si>
  <si>
    <t>044804675</t>
  </si>
  <si>
    <t xml:space="preserve"> 044804675</t>
  </si>
  <si>
    <t>061359597</t>
  </si>
  <si>
    <t>094083476</t>
  </si>
  <si>
    <t xml:space="preserve">059015726
</t>
  </si>
  <si>
    <t xml:space="preserve"> 064717718</t>
  </si>
  <si>
    <t>090180851</t>
  </si>
  <si>
    <t>054573864</t>
  </si>
  <si>
    <t>038819703</t>
  </si>
  <si>
    <t>035036672</t>
  </si>
  <si>
    <t>017273067</t>
  </si>
  <si>
    <t>061304156</t>
  </si>
  <si>
    <t>075796110</t>
  </si>
  <si>
    <t>ΔΔΝ/3338/14.09.2015</t>
  </si>
  <si>
    <t>099306782</t>
  </si>
  <si>
    <t>099985216</t>
  </si>
  <si>
    <t>ΤΣΟΥΔΕΡΟΣ ΕΥΑΓΓΕΛΟΣ  Ε.Π.Ε.</t>
  </si>
  <si>
    <t>043357338</t>
  </si>
  <si>
    <t>062320897</t>
  </si>
  <si>
    <t>099595968</t>
  </si>
  <si>
    <t>037819428</t>
  </si>
  <si>
    <t>030376801</t>
  </si>
  <si>
    <t>049526727</t>
  </si>
  <si>
    <t xml:space="preserve"> ΕΜΜΑΝΟΥΗΛ ΕΛΕΝΗΣ ΚΑΙ ΣΙΑ Ο.Ε.
ΕΝΕΡΓΕΙΑΚΗ Ο. Ε.</t>
  </si>
  <si>
    <t>136222353</t>
  </si>
  <si>
    <t>054791357</t>
  </si>
  <si>
    <t>041484203</t>
  </si>
  <si>
    <t>ΑΙΤΟΥΜΕΝΗ ΙΣΧΥΣ 
(kW)</t>
  </si>
  <si>
    <t xml:space="preserve">Ε. ΕΛΕΝΗΣ - Β. ΔΟΥΛΔΟΥΡΗΣ Ο.Ε.
ΒΙΟΕΝΕΡΓΕΙΑ ΛΕΣΒΟΥ Ο.Ε. </t>
  </si>
  <si>
    <t>Γ. ΒΑΛΕΛΗΣ &amp; ΣΙΑ Ο.Ε.
ΗΛΙΟΔΥΝΑΜΙΚΗ</t>
  </si>
  <si>
    <t>ΠΟΡΤΟΣ ΜΕΣΟΤΟΠΟΥ, ΔΗΜΟΣ ΛΕΣΒΟΥ</t>
  </si>
  <si>
    <t>ΚΑΡΑ ΣΠΗΛΙΟΣ, ΔΗΜΟΣ ΛΕΣΒΟΥ</t>
  </si>
  <si>
    <t>046015147</t>
  </si>
  <si>
    <t>094111387</t>
  </si>
  <si>
    <t>047290327</t>
  </si>
  <si>
    <t>063176198</t>
  </si>
  <si>
    <t>030599154</t>
  </si>
  <si>
    <t>A.Φ.M.</t>
  </si>
  <si>
    <t xml:space="preserve">ΑΚΥΡΩΣΗ ΥΣΤΕΡΑ ΑΠΌ ΑΙΤΗΜΑ ΤΟΥ ΠΑΡΑΓΩΓΟΥ 
(ΔΔΝ/1959/16.05.2016) </t>
  </si>
  <si>
    <t>ΑΙΓΑΙΟΕΝΕΡΓΕΙΑΚΗ-
Α.ΣΙΔΕΡΗΣ ΚΑΙ ΣΙΑ Ε.Ε. ΑΣΦΑΛΙΣΤΙΚΟΙ ΣΥΜΒΟΥΛΟΙ</t>
  </si>
  <si>
    <t>800348805</t>
  </si>
  <si>
    <t>ΚΑΡΥΔΑΣ, ΟΙΚΙΣΜΟΣ ΛΑΓΚΑΔΑΣ, ΧΙΟΣ</t>
  </si>
  <si>
    <t>063176149</t>
  </si>
  <si>
    <t>053051394</t>
  </si>
  <si>
    <t>εληξε</t>
  </si>
  <si>
    <t>Μ. ΚΑΙ Π. ΝΕΡΑΝΤΖΗ Ο.Ε.</t>
  </si>
  <si>
    <t>ΟΞΥΣ-ΚΟΛΑΓΚΑΔΙ 
Δ.Ε.ΠΟΛΙΧΝΙΤΟΥ, 
ΔΗΜΟΣ ΛΕΣΒΟΥ</t>
  </si>
  <si>
    <t>ΑΚΥΡΩΘΗΚΕ ΛΟΓΩ ΛΗΞΗΣ ΤΗΣ ΟΡΙΣΤΙΚΗΣ ΠΡΟΣΦΟΡΑΣ ΣΥΝΔΕΣΗΣ</t>
  </si>
  <si>
    <t>ΔΔΝ/1298/07.04.2016</t>
  </si>
  <si>
    <t>ΑΚΥΡΩΘΗΚΕ ΔΙΟΤΙ ΕΚΠΙΠΤΕΙ Η ΕΓΓΥΗΤΙΚΗ ΕΠΙΣΤΟΛΗ ΜΕΤΑ ΤΗΝ ΠΑΡΕΛΕΥΣΗ ΕΞΑΜΗΝΟΥ ΓΙΑ ΤΗΝ ΥΠΟΓΡΑΦΗ ΤΗΣ ΣΥΜΒΑΣΗΣ ΣΥΝΔΕΣΗΣ</t>
  </si>
  <si>
    <t>ΔΔΝ/3198/06.07.2016</t>
  </si>
  <si>
    <t>ΔΔΝ/3243/11.07.2016</t>
  </si>
  <si>
    <t>`</t>
  </si>
  <si>
    <r>
      <t xml:space="preserve">WIND AND SUN ΚΟΥΜΠΕΝΑΚΗΣ ΕΝΕΡΓΕΙΑΚΗ ΕΠΕ ΚΑΙ ΣΙΑ Ε.Ε.
</t>
    </r>
    <r>
      <rPr>
        <b/>
        <sz val="10"/>
        <color indexed="10"/>
        <rFont val="Arial"/>
        <family val="2"/>
        <charset val="161"/>
      </rPr>
      <t>ΤΡΟΠΟΠΟΙΗΣΗ</t>
    </r>
    <r>
      <rPr>
        <b/>
        <sz val="10"/>
        <color indexed="12"/>
        <rFont val="Arial"/>
        <family val="2"/>
        <charset val="161"/>
      </rPr>
      <t xml:space="preserve">
ΚΑΛΟΓΕΡΑΚΗΣ Ε. ΜΑΡΗΣ Ε. ΠΟΥΝΤΟΥΡΑΚΗΣ Α. ΤΡΟΥΛΗΣ Ε. ΤΡΟΥΛΗΣ Κ. Ο.Ε.
"ΒΙΟΔΙΑΧΕΙΡΙΣΗ ΑΓΡΟΤΟΚΤΗΝΟΤΡΟΦΙΚΩΝ ΑΠΟΒΛΗΤΩΝ Ο.Ε."
</t>
    </r>
  </si>
  <si>
    <r>
      <t xml:space="preserve">WIND AND SUN ΚΟΥΜΠΕΝΑΚΗΣ ΕΝΕΡΓΕΙΑΚΗ ΕΠΕ ΚΑΙ ΣΙΑ Ε.Ε.
</t>
    </r>
    <r>
      <rPr>
        <b/>
        <sz val="10"/>
        <rFont val="Arial"/>
        <family val="2"/>
        <charset val="161"/>
      </rPr>
      <t>ΤΡΟΠΟΠΟΙΗΣΗ</t>
    </r>
    <r>
      <rPr>
        <b/>
        <sz val="10"/>
        <color indexed="10"/>
        <rFont val="Arial"/>
        <family val="2"/>
        <charset val="161"/>
      </rPr>
      <t xml:space="preserve">
ΚΑΛΟΓΕΡΑΚΗΣ Ε. ΜΑΡΗΣ Ε. ΠΟΥΝΤΟΥΡΑΚΗΣ Α. ΤΡΟΥΛΗΣ Ε. ΤΡΟΥΛΗΣ Κ. Ο.Ε.
"ΒΙΟΔΙΑΧΕΙΡΙΣΗ ΑΓΡΟΤΟΚΤΗΝΟΤΡΟΦΙΚΩΝ ΑΠΟΒΛΗΤΩΝ Ο.Ε."
</t>
    </r>
  </si>
  <si>
    <t>ΗΜΕΡΟΜΗΝΙΑ  ΕΝΗΜΕΡΩΣΗΣ: 13/7/2016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</si>
</sst>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k\W"/>
    <numFmt numFmtId="165" formatCode="#,##0.0"/>
  </numFmts>
  <fonts count="43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8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  <font>
      <sz val="10"/>
      <name val="Arial"/>
      <family val="2"/>
      <charset val="161"/>
    </font>
    <font>
      <sz val="10"/>
      <color indexed="10"/>
      <name val="Arial"/>
      <family val="2"/>
      <charset val="161"/>
    </font>
    <font>
      <b/>
      <sz val="10"/>
      <color indexed="12"/>
      <name val="Arial"/>
      <family val="2"/>
      <charset val="161"/>
    </font>
    <font>
      <b/>
      <sz val="10"/>
      <name val="Arial"/>
      <family val="2"/>
      <charset val="161"/>
    </font>
    <font>
      <sz val="10"/>
      <color indexed="12"/>
      <name val="Arial"/>
      <family val="2"/>
      <charset val="161"/>
    </font>
    <font>
      <sz val="10"/>
      <color indexed="10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0"/>
      <color indexed="12"/>
      <name val="Arial"/>
      <family val="2"/>
      <charset val="161"/>
    </font>
    <font>
      <b/>
      <sz val="10"/>
      <color indexed="40"/>
      <name val="Arial"/>
      <family val="2"/>
      <charset val="161"/>
    </font>
    <font>
      <b/>
      <sz val="10"/>
      <color indexed="12"/>
      <name val="Arial"/>
      <family val="2"/>
      <charset val="161"/>
    </font>
    <font>
      <b/>
      <sz val="12"/>
      <color indexed="12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color indexed="10"/>
      <name val="Arial"/>
      <family val="2"/>
      <charset val="161"/>
    </font>
    <font>
      <sz val="12"/>
      <name val="Arial"/>
      <family val="2"/>
      <charset val="161"/>
    </font>
    <font>
      <b/>
      <sz val="10"/>
      <color indexed="10"/>
      <name val="Arial"/>
      <family val="2"/>
      <charset val="161"/>
    </font>
    <font>
      <b/>
      <sz val="10"/>
      <color indexed="56"/>
      <name val="Arial"/>
      <family val="2"/>
      <charset val="161"/>
    </font>
    <font>
      <sz val="10"/>
      <color indexed="10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  <charset val="161"/>
    </font>
    <font>
      <sz val="10"/>
      <color indexed="10"/>
      <name val="Arial"/>
      <family val="2"/>
    </font>
    <font>
      <b/>
      <sz val="10"/>
      <color indexed="62"/>
      <name val="Arial"/>
      <family val="2"/>
      <charset val="161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  <charset val="161"/>
    </font>
    <font>
      <sz val="10"/>
      <color indexed="10"/>
      <name val="Arial"/>
      <family val="2"/>
      <charset val="161"/>
    </font>
    <font>
      <b/>
      <sz val="12"/>
      <color indexed="14"/>
      <name val="Arial"/>
      <family val="2"/>
      <charset val="161"/>
    </font>
    <font>
      <sz val="12"/>
      <color indexed="10"/>
      <name val="Arial"/>
      <family val="2"/>
      <charset val="161"/>
    </font>
    <font>
      <b/>
      <sz val="11"/>
      <color indexed="12"/>
      <name val="Arial"/>
      <family val="2"/>
      <charset val="161"/>
    </font>
    <font>
      <b/>
      <sz val="10"/>
      <color indexed="12"/>
      <name val="Arial"/>
      <charset val="161"/>
    </font>
    <font>
      <sz val="10"/>
      <color indexed="10"/>
      <name val="Arial"/>
      <charset val="161"/>
    </font>
    <font>
      <sz val="10"/>
      <color indexed="12"/>
      <name val="Arial"/>
      <charset val="161"/>
    </font>
    <font>
      <b/>
      <sz val="10"/>
      <color indexed="10"/>
      <name val="Arial"/>
      <family val="2"/>
      <charset val="161"/>
    </font>
    <font>
      <sz val="10"/>
      <color indexed="10"/>
      <name val="Arial"/>
      <family val="2"/>
      <charset val="161"/>
    </font>
    <font>
      <b/>
      <sz val="10"/>
      <color indexed="18"/>
      <name val="Arial"/>
      <family val="2"/>
      <charset val="161"/>
    </font>
    <font>
      <b/>
      <sz val="16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2" borderId="0" xfId="0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20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4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5" fontId="0" fillId="0" borderId="37" xfId="0" applyNumberFormat="1" applyBorder="1" applyAlignment="1">
      <alignment horizontal="center" vertical="center"/>
    </xf>
    <xf numFmtId="165" fontId="0" fillId="0" borderId="37" xfId="0" applyNumberFormat="1" applyFill="1" applyBorder="1" applyAlignment="1">
      <alignment horizontal="center" vertical="center"/>
    </xf>
    <xf numFmtId="165" fontId="0" fillId="0" borderId="36" xfId="0" applyNumberFormat="1" applyFill="1" applyBorder="1" applyAlignment="1">
      <alignment horizontal="center" vertical="center"/>
    </xf>
    <xf numFmtId="165" fontId="0" fillId="0" borderId="38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39" xfId="0" applyNumberFormat="1" applyFill="1" applyBorder="1" applyAlignment="1">
      <alignment horizontal="center" vertical="center"/>
    </xf>
    <xf numFmtId="165" fontId="0" fillId="0" borderId="40" xfId="0" applyNumberFormat="1" applyFill="1" applyBorder="1" applyAlignment="1">
      <alignment horizontal="center" vertical="center"/>
    </xf>
    <xf numFmtId="165" fontId="0" fillId="0" borderId="41" xfId="0" applyNumberForma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42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44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" fontId="0" fillId="0" borderId="45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 wrapText="1"/>
    </xf>
    <xf numFmtId="165" fontId="0" fillId="0" borderId="45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65" fontId="0" fillId="0" borderId="47" xfId="0" applyNumberFormat="1" applyFill="1" applyBorder="1" applyAlignment="1">
      <alignment horizontal="center" vertical="center"/>
    </xf>
    <xf numFmtId="3" fontId="0" fillId="0" borderId="45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165" fontId="0" fillId="0" borderId="46" xfId="0" applyNumberFormat="1" applyFill="1" applyBorder="1" applyAlignment="1">
      <alignment horizontal="center" vertical="center"/>
    </xf>
    <xf numFmtId="165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8" fillId="3" borderId="22" xfId="0" applyNumberFormat="1" applyFont="1" applyFill="1" applyBorder="1" applyAlignment="1">
      <alignment horizontal="center" vertical="center" wrapText="1"/>
    </xf>
    <xf numFmtId="1" fontId="8" fillId="3" borderId="22" xfId="0" applyNumberFormat="1" applyFont="1" applyFill="1" applyBorder="1" applyAlignment="1">
      <alignment horizontal="center" vertical="center"/>
    </xf>
    <xf numFmtId="165" fontId="8" fillId="3" borderId="23" xfId="0" applyNumberFormat="1" applyFont="1" applyFill="1" applyBorder="1" applyAlignment="1">
      <alignment horizontal="center" vertical="center"/>
    </xf>
    <xf numFmtId="3" fontId="8" fillId="3" borderId="22" xfId="0" applyNumberFormat="1" applyFont="1" applyFill="1" applyBorder="1" applyAlignment="1">
      <alignment horizontal="center" vertical="center"/>
    </xf>
    <xf numFmtId="165" fontId="8" fillId="3" borderId="22" xfId="0" applyNumberFormat="1" applyFont="1" applyFill="1" applyBorder="1" applyAlignment="1">
      <alignment horizontal="center" vertical="center"/>
    </xf>
    <xf numFmtId="165" fontId="8" fillId="3" borderId="48" xfId="0" applyNumberFormat="1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14" fontId="19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14" fontId="29" fillId="0" borderId="1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14" fontId="31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/>
    </xf>
    <xf numFmtId="0" fontId="34" fillId="0" borderId="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5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14" fontId="36" fillId="0" borderId="2" xfId="0" applyNumberFormat="1" applyFont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14" fontId="36" fillId="0" borderId="1" xfId="0" applyNumberFormat="1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14" fontId="36" fillId="0" borderId="1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14" fontId="11" fillId="0" borderId="25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1" fillId="0" borderId="5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14" fontId="16" fillId="0" borderId="61" xfId="0" applyNumberFormat="1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14" fontId="39" fillId="0" borderId="2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39" fillId="0" borderId="1" xfId="0" applyFont="1" applyFill="1" applyBorder="1" applyAlignment="1">
      <alignment horizontal="center" vertical="center" wrapText="1"/>
    </xf>
    <xf numFmtId="14" fontId="39" fillId="0" borderId="1" xfId="0" applyNumberFormat="1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14" fontId="3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27" xfId="0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65" fontId="0" fillId="0" borderId="46" xfId="0" applyNumberFormat="1" applyFill="1" applyBorder="1" applyAlignment="1">
      <alignment horizontal="center" vertical="center"/>
    </xf>
    <xf numFmtId="165" fontId="0" fillId="0" borderId="38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45" xfId="0" applyNumberForma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 wrapText="1"/>
    </xf>
    <xf numFmtId="165" fontId="0" fillId="0" borderId="47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45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165" fontId="0" fillId="0" borderId="45" xfId="0" applyNumberFormat="1" applyFill="1" applyBorder="1" applyAlignment="1">
      <alignment horizontal="center" vertical="center"/>
    </xf>
    <xf numFmtId="165" fontId="0" fillId="0" borderId="47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165" fontId="0" fillId="0" borderId="49" xfId="0" applyNumberFormat="1" applyBorder="1" applyAlignment="1">
      <alignment horizontal="center" vertical="center"/>
    </xf>
    <xf numFmtId="165" fontId="0" fillId="0" borderId="59" xfId="0" applyNumberForma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165" fontId="0" fillId="0" borderId="45" xfId="0" applyNumberFormat="1" applyBorder="1" applyAlignment="1">
      <alignment horizontal="center" vertical="center"/>
    </xf>
    <xf numFmtId="165" fontId="0" fillId="0" borderId="47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47" xfId="0" applyNumberFormat="1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165" fontId="0" fillId="0" borderId="43" xfId="0" applyNumberFormat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63" xfId="0" applyNumberFormat="1" applyFont="1" applyBorder="1" applyAlignment="1">
      <alignment horizontal="center" vertical="center" wrapText="1"/>
    </xf>
    <xf numFmtId="164" fontId="2" fillId="0" borderId="48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tabSelected="1" view="pageBreakPreview" zoomScale="60" zoomScaleNormal="80" workbookViewId="0">
      <pane ySplit="4" topLeftCell="A5" activePane="bottomLeft" state="frozen"/>
      <selection pane="bottomLeft" activeCell="Z34" sqref="Z34"/>
    </sheetView>
  </sheetViews>
  <sheetFormatPr defaultRowHeight="12.75" x14ac:dyDescent="0.2"/>
  <cols>
    <col min="2" max="2" width="12.7109375" bestFit="1" customWidth="1"/>
    <col min="3" max="3" width="15.85546875" bestFit="1" customWidth="1"/>
    <col min="4" max="4" width="21.7109375" style="5" bestFit="1" customWidth="1"/>
    <col min="5" max="5" width="21.7109375" style="5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</cols>
  <sheetData>
    <row r="1" spans="1:15" ht="26.25" customHeight="1" thickBot="1" x14ac:dyDescent="0.35">
      <c r="I1" s="525" t="s">
        <v>924</v>
      </c>
      <c r="J1" s="525"/>
      <c r="K1" s="525"/>
      <c r="L1" s="525"/>
      <c r="M1" s="525"/>
      <c r="N1" s="525"/>
      <c r="O1" s="525"/>
    </row>
    <row r="2" spans="1:15" ht="20.25" customHeight="1" thickBot="1" x14ac:dyDescent="0.25">
      <c r="A2" s="527" t="s">
        <v>296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9"/>
    </row>
    <row r="3" spans="1:15" ht="13.5" thickBot="1" x14ac:dyDescent="0.25">
      <c r="A3" s="518" t="s">
        <v>59</v>
      </c>
      <c r="B3" s="519" t="s">
        <v>0</v>
      </c>
      <c r="C3" s="520"/>
      <c r="D3" s="521" t="s">
        <v>779</v>
      </c>
      <c r="E3" s="521" t="s">
        <v>784</v>
      </c>
      <c r="F3" s="523" t="s">
        <v>783</v>
      </c>
      <c r="G3" s="524"/>
      <c r="H3" s="513" t="s">
        <v>452</v>
      </c>
      <c r="I3" s="514"/>
      <c r="J3" s="513" t="s">
        <v>689</v>
      </c>
      <c r="K3" s="514"/>
      <c r="L3" s="513" t="s">
        <v>763</v>
      </c>
      <c r="M3" s="514"/>
      <c r="N3" s="513" t="s">
        <v>823</v>
      </c>
      <c r="O3" s="514"/>
    </row>
    <row r="4" spans="1:15" ht="84.75" customHeight="1" thickBot="1" x14ac:dyDescent="0.25">
      <c r="A4" s="518"/>
      <c r="B4" s="519"/>
      <c r="C4" s="520"/>
      <c r="D4" s="522"/>
      <c r="E4" s="522"/>
      <c r="F4" s="92" t="s">
        <v>791</v>
      </c>
      <c r="G4" s="93" t="s">
        <v>792</v>
      </c>
      <c r="H4" s="92" t="s">
        <v>788</v>
      </c>
      <c r="I4" s="92" t="s">
        <v>785</v>
      </c>
      <c r="J4" s="92" t="s">
        <v>789</v>
      </c>
      <c r="K4" s="93" t="s">
        <v>786</v>
      </c>
      <c r="L4" s="92" t="s">
        <v>790</v>
      </c>
      <c r="M4" s="92" t="s">
        <v>787</v>
      </c>
      <c r="N4" s="92" t="s">
        <v>825</v>
      </c>
      <c r="O4" s="246" t="s">
        <v>826</v>
      </c>
    </row>
    <row r="5" spans="1:15" x14ac:dyDescent="0.2">
      <c r="A5" s="52">
        <v>1</v>
      </c>
      <c r="B5" s="74"/>
      <c r="C5" s="251" t="s">
        <v>1</v>
      </c>
      <c r="D5" s="80"/>
      <c r="E5" s="80"/>
      <c r="F5" s="77"/>
      <c r="G5" s="181"/>
      <c r="H5" s="190"/>
      <c r="I5" s="196"/>
      <c r="J5" s="190"/>
      <c r="K5" s="181"/>
      <c r="L5" s="190"/>
      <c r="M5" s="196"/>
      <c r="N5" s="190"/>
      <c r="O5" s="200"/>
    </row>
    <row r="6" spans="1:15" x14ac:dyDescent="0.2">
      <c r="A6" s="53">
        <v>2</v>
      </c>
      <c r="B6" s="75"/>
      <c r="C6" s="252" t="s">
        <v>2</v>
      </c>
      <c r="D6" s="81"/>
      <c r="E6" s="81"/>
      <c r="F6" s="53"/>
      <c r="G6" s="182"/>
      <c r="H6" s="191"/>
      <c r="I6" s="174"/>
      <c r="J6" s="191"/>
      <c r="K6" s="182"/>
      <c r="L6" s="191"/>
      <c r="M6" s="174"/>
      <c r="N6" s="191"/>
      <c r="O6" s="201"/>
    </row>
    <row r="7" spans="1:15" x14ac:dyDescent="0.2">
      <c r="A7" s="53">
        <v>3</v>
      </c>
      <c r="B7" s="75"/>
      <c r="C7" s="252" t="s">
        <v>3</v>
      </c>
      <c r="D7" s="81"/>
      <c r="E7" s="81"/>
      <c r="F7" s="53"/>
      <c r="G7" s="182"/>
      <c r="H7" s="191"/>
      <c r="I7" s="174"/>
      <c r="J7" s="191"/>
      <c r="K7" s="182"/>
      <c r="L7" s="191"/>
      <c r="M7" s="174"/>
      <c r="N7" s="191"/>
      <c r="O7" s="201"/>
    </row>
    <row r="8" spans="1:15" x14ac:dyDescent="0.2">
      <c r="A8" s="53">
        <v>4</v>
      </c>
      <c r="B8" s="75"/>
      <c r="C8" s="252" t="s">
        <v>4</v>
      </c>
      <c r="D8" s="81"/>
      <c r="E8" s="81"/>
      <c r="F8" s="53"/>
      <c r="G8" s="182"/>
      <c r="H8" s="191"/>
      <c r="I8" s="174"/>
      <c r="J8" s="191"/>
      <c r="K8" s="182"/>
      <c r="L8" s="191"/>
      <c r="M8" s="174"/>
      <c r="N8" s="191"/>
      <c r="O8" s="201"/>
    </row>
    <row r="9" spans="1:15" x14ac:dyDescent="0.2">
      <c r="A9" s="53">
        <v>5</v>
      </c>
      <c r="B9" s="75"/>
      <c r="C9" s="252" t="s">
        <v>5</v>
      </c>
      <c r="D9" s="81"/>
      <c r="E9" s="81"/>
      <c r="F9" s="53"/>
      <c r="G9" s="182"/>
      <c r="H9" s="191"/>
      <c r="I9" s="174"/>
      <c r="J9" s="191"/>
      <c r="K9" s="182"/>
      <c r="L9" s="191"/>
      <c r="M9" s="174"/>
      <c r="N9" s="191"/>
      <c r="O9" s="201"/>
    </row>
    <row r="10" spans="1:15" x14ac:dyDescent="0.2">
      <c r="A10" s="53">
        <v>6</v>
      </c>
      <c r="B10" s="75"/>
      <c r="C10" s="252" t="s">
        <v>6</v>
      </c>
      <c r="D10" s="81"/>
      <c r="E10" s="81"/>
      <c r="F10" s="86"/>
      <c r="G10" s="183"/>
      <c r="H10" s="263"/>
      <c r="I10" s="258"/>
      <c r="J10" s="191"/>
      <c r="K10" s="182"/>
      <c r="L10" s="191"/>
      <c r="M10" s="174"/>
      <c r="N10" s="191"/>
      <c r="O10" s="201"/>
    </row>
    <row r="11" spans="1:15" x14ac:dyDescent="0.2">
      <c r="A11" s="53">
        <v>7</v>
      </c>
      <c r="B11" s="75"/>
      <c r="C11" s="252" t="s">
        <v>7</v>
      </c>
      <c r="D11" s="81"/>
      <c r="E11" s="81"/>
      <c r="F11" s="86"/>
      <c r="G11" s="183"/>
      <c r="H11" s="263"/>
      <c r="I11" s="258"/>
      <c r="J11" s="191"/>
      <c r="K11" s="182"/>
      <c r="L11" s="191"/>
      <c r="M11" s="174"/>
      <c r="N11" s="191"/>
      <c r="O11" s="201"/>
    </row>
    <row r="12" spans="1:15" x14ac:dyDescent="0.2">
      <c r="A12" s="53">
        <v>8</v>
      </c>
      <c r="B12" s="75"/>
      <c r="C12" s="252" t="s">
        <v>8</v>
      </c>
      <c r="D12" s="81"/>
      <c r="E12" s="81"/>
      <c r="F12" s="86"/>
      <c r="G12" s="183"/>
      <c r="H12" s="263"/>
      <c r="I12" s="258"/>
      <c r="J12" s="191"/>
      <c r="K12" s="182"/>
      <c r="L12" s="191"/>
      <c r="M12" s="174"/>
      <c r="N12" s="191"/>
      <c r="O12" s="201"/>
    </row>
    <row r="13" spans="1:15" x14ac:dyDescent="0.2">
      <c r="A13" s="53">
        <v>9</v>
      </c>
      <c r="B13" s="75"/>
      <c r="C13" s="252" t="s">
        <v>9</v>
      </c>
      <c r="D13" s="81"/>
      <c r="E13" s="81"/>
      <c r="F13" s="86"/>
      <c r="G13" s="184"/>
      <c r="H13" s="264"/>
      <c r="I13" s="259"/>
      <c r="J13" s="191"/>
      <c r="K13" s="182"/>
      <c r="L13" s="191"/>
      <c r="M13" s="174"/>
      <c r="N13" s="191"/>
      <c r="O13" s="201"/>
    </row>
    <row r="14" spans="1:15" ht="13.5" thickBot="1" x14ac:dyDescent="0.25">
      <c r="A14" s="54">
        <v>10</v>
      </c>
      <c r="B14" s="76"/>
      <c r="C14" s="253" t="s">
        <v>10</v>
      </c>
      <c r="D14" s="82"/>
      <c r="E14" s="85"/>
      <c r="F14" s="87"/>
      <c r="G14" s="185"/>
      <c r="H14" s="244"/>
      <c r="I14" s="241"/>
      <c r="J14" s="192"/>
      <c r="K14" s="268"/>
      <c r="L14" s="192"/>
      <c r="M14" s="197"/>
      <c r="N14" s="192"/>
      <c r="O14" s="202"/>
    </row>
    <row r="15" spans="1:15" x14ac:dyDescent="0.2">
      <c r="A15" s="495">
        <v>11</v>
      </c>
      <c r="B15" s="504" t="s">
        <v>11</v>
      </c>
      <c r="C15" s="254" t="s">
        <v>12</v>
      </c>
      <c r="D15" s="487">
        <v>700</v>
      </c>
      <c r="E15" s="487">
        <v>700</v>
      </c>
      <c r="F15" s="509">
        <v>0</v>
      </c>
      <c r="G15" s="477">
        <v>0</v>
      </c>
      <c r="H15" s="482"/>
      <c r="I15" s="501"/>
      <c r="J15" s="499"/>
      <c r="K15" s="506"/>
      <c r="L15" s="499"/>
      <c r="M15" s="515"/>
      <c r="N15" s="499"/>
      <c r="O15" s="511"/>
    </row>
    <row r="16" spans="1:15" ht="13.5" thickBot="1" x14ac:dyDescent="0.25">
      <c r="A16" s="494"/>
      <c r="B16" s="485"/>
      <c r="C16" s="253" t="s">
        <v>13</v>
      </c>
      <c r="D16" s="488"/>
      <c r="E16" s="488"/>
      <c r="F16" s="497"/>
      <c r="G16" s="478"/>
      <c r="H16" s="483"/>
      <c r="I16" s="502"/>
      <c r="J16" s="500"/>
      <c r="K16" s="508"/>
      <c r="L16" s="500"/>
      <c r="M16" s="516"/>
      <c r="N16" s="500"/>
      <c r="O16" s="512"/>
    </row>
    <row r="17" spans="1:15" ht="13.5" thickBot="1" x14ac:dyDescent="0.25">
      <c r="A17" s="63">
        <v>12</v>
      </c>
      <c r="B17" s="64"/>
      <c r="C17" s="255" t="s">
        <v>14</v>
      </c>
      <c r="D17" s="84"/>
      <c r="E17" s="84"/>
      <c r="F17" s="73"/>
      <c r="G17" s="186"/>
      <c r="H17" s="243"/>
      <c r="I17" s="240"/>
      <c r="J17" s="193"/>
      <c r="K17" s="270"/>
      <c r="L17" s="193"/>
      <c r="M17" s="198"/>
      <c r="N17" s="193"/>
      <c r="O17" s="203"/>
    </row>
    <row r="18" spans="1:15" x14ac:dyDescent="0.2">
      <c r="A18" s="493">
        <v>13</v>
      </c>
      <c r="B18" s="484" t="s">
        <v>11</v>
      </c>
      <c r="C18" s="251" t="s">
        <v>15</v>
      </c>
      <c r="D18" s="487">
        <f>KΑΡΠΑΘΟΣ!$H$3</f>
        <v>200</v>
      </c>
      <c r="E18" s="487">
        <f>KΑΡΠΑΘΟΣ!$H$7</f>
        <v>200</v>
      </c>
      <c r="F18" s="509">
        <f>KΑΡΠΑΘΟΣ!$H$4</f>
        <v>1</v>
      </c>
      <c r="G18" s="477">
        <f>KΑΡΠΑΘΟΣ!$H$5</f>
        <v>200</v>
      </c>
      <c r="H18" s="482">
        <f>KΑΡΠΑΘΟΣ!$V$3</f>
        <v>1</v>
      </c>
      <c r="I18" s="501">
        <f>KΑΡΠΑΘΟΣ!$V$8</f>
        <v>200</v>
      </c>
      <c r="J18" s="499">
        <f>KΑΡΠΑΘΟΣ!$V$5</f>
        <v>0</v>
      </c>
      <c r="K18" s="506">
        <f>KΑΡΠΑΘΟΣ!$V$9</f>
        <v>0</v>
      </c>
      <c r="L18" s="499">
        <f>KΑΡΠΑΘΟΣ!$V$6</f>
        <v>0</v>
      </c>
      <c r="M18" s="515">
        <f>KΑΡΠΑΘΟΣ!$V$10</f>
        <v>0</v>
      </c>
      <c r="N18" s="499">
        <f>KΑΡΠΑΘΟΣ!$V$12</f>
        <v>0</v>
      </c>
      <c r="O18" s="511">
        <f>KΑΡΠΑΘΟΣ!$V$11</f>
        <v>0</v>
      </c>
    </row>
    <row r="19" spans="1:15" ht="13.5" thickBot="1" x14ac:dyDescent="0.25">
      <c r="A19" s="494"/>
      <c r="B19" s="485"/>
      <c r="C19" s="253" t="s">
        <v>16</v>
      </c>
      <c r="D19" s="488"/>
      <c r="E19" s="488"/>
      <c r="F19" s="497"/>
      <c r="G19" s="478"/>
      <c r="H19" s="483"/>
      <c r="I19" s="502"/>
      <c r="J19" s="500"/>
      <c r="K19" s="508"/>
      <c r="L19" s="500"/>
      <c r="M19" s="516"/>
      <c r="N19" s="500"/>
      <c r="O19" s="512"/>
    </row>
    <row r="20" spans="1:15" ht="13.5" thickBot="1" x14ac:dyDescent="0.25">
      <c r="A20" s="63">
        <v>14</v>
      </c>
      <c r="B20" s="64"/>
      <c r="C20" s="255" t="s">
        <v>17</v>
      </c>
      <c r="D20" s="84"/>
      <c r="E20" s="84"/>
      <c r="F20" s="73"/>
      <c r="G20" s="186"/>
      <c r="H20" s="243"/>
      <c r="I20" s="240"/>
      <c r="J20" s="193"/>
      <c r="K20" s="270"/>
      <c r="L20" s="193"/>
      <c r="M20" s="198"/>
      <c r="N20" s="193"/>
      <c r="O20" s="203"/>
    </row>
    <row r="21" spans="1:15" x14ac:dyDescent="0.2">
      <c r="A21" s="493">
        <v>15</v>
      </c>
      <c r="B21" s="479" t="s">
        <v>11</v>
      </c>
      <c r="C21" s="251" t="s">
        <v>18</v>
      </c>
      <c r="D21" s="487">
        <f>'ΚΩΣ - ΚΑΛΥΜΝΟΣ'!$H$3</f>
        <v>3000</v>
      </c>
      <c r="E21" s="487">
        <f>'ΚΩΣ - ΚΑΛΥΜΝΟΣ'!$H$7</f>
        <v>3000</v>
      </c>
      <c r="F21" s="496">
        <f>'ΚΩΣ - ΚΑΛΥΜΝΟΣ'!$H$4</f>
        <v>6</v>
      </c>
      <c r="G21" s="477">
        <f>'ΚΩΣ - ΚΑΛΥΜΝΟΣ'!$H$5</f>
        <v>3650</v>
      </c>
      <c r="H21" s="482">
        <f>'ΚΩΣ - ΚΑΛΥΜΝΟΣ'!$V$3</f>
        <v>5</v>
      </c>
      <c r="I21" s="501">
        <f>'ΚΩΣ - ΚΑΛΥΜΝΟΣ'!$V$8</f>
        <v>3550</v>
      </c>
      <c r="J21" s="499">
        <f>'ΚΩΣ - ΚΑΛΥΜΝΟΣ'!$V$5</f>
        <v>0</v>
      </c>
      <c r="K21" s="506">
        <f>'ΚΩΣ - ΚΑΛΥΜΝΟΣ'!$V$9</f>
        <v>0</v>
      </c>
      <c r="L21" s="499">
        <f>'ΚΩΣ - ΚΑΛΥΜΝΟΣ'!$V$6</f>
        <v>0</v>
      </c>
      <c r="M21" s="515">
        <f>'ΚΩΣ - ΚΑΛΥΜΝΟΣ'!$V$10</f>
        <v>0</v>
      </c>
      <c r="N21" s="499">
        <f>'ΚΩΣ - ΚΑΛΥΜΝΟΣ'!$V$12</f>
        <v>0</v>
      </c>
      <c r="O21" s="511">
        <f>'ΚΩΣ - ΚΑΛΥΜΝΟΣ'!$V$11</f>
        <v>0</v>
      </c>
    </row>
    <row r="22" spans="1:15" x14ac:dyDescent="0.2">
      <c r="A22" s="495"/>
      <c r="B22" s="480"/>
      <c r="C22" s="252" t="s">
        <v>19</v>
      </c>
      <c r="D22" s="489"/>
      <c r="E22" s="489"/>
      <c r="F22" s="498"/>
      <c r="G22" s="486"/>
      <c r="H22" s="505"/>
      <c r="I22" s="503"/>
      <c r="J22" s="510"/>
      <c r="K22" s="507"/>
      <c r="L22" s="510"/>
      <c r="M22" s="517"/>
      <c r="N22" s="510"/>
      <c r="O22" s="526"/>
    </row>
    <row r="23" spans="1:15" x14ac:dyDescent="0.2">
      <c r="A23" s="495"/>
      <c r="B23" s="480"/>
      <c r="C23" s="252" t="s">
        <v>20</v>
      </c>
      <c r="D23" s="489"/>
      <c r="E23" s="489"/>
      <c r="F23" s="498"/>
      <c r="G23" s="486"/>
      <c r="H23" s="505"/>
      <c r="I23" s="503"/>
      <c r="J23" s="510"/>
      <c r="K23" s="507"/>
      <c r="L23" s="510"/>
      <c r="M23" s="517"/>
      <c r="N23" s="510"/>
      <c r="O23" s="526"/>
    </row>
    <row r="24" spans="1:15" x14ac:dyDescent="0.2">
      <c r="A24" s="495"/>
      <c r="B24" s="480"/>
      <c r="C24" s="252" t="s">
        <v>21</v>
      </c>
      <c r="D24" s="489"/>
      <c r="E24" s="489"/>
      <c r="F24" s="498"/>
      <c r="G24" s="486"/>
      <c r="H24" s="505"/>
      <c r="I24" s="503"/>
      <c r="J24" s="510"/>
      <c r="K24" s="507"/>
      <c r="L24" s="510"/>
      <c r="M24" s="517"/>
      <c r="N24" s="510"/>
      <c r="O24" s="526"/>
    </row>
    <row r="25" spans="1:15" x14ac:dyDescent="0.2">
      <c r="A25" s="495"/>
      <c r="B25" s="480"/>
      <c r="C25" s="252" t="s">
        <v>22</v>
      </c>
      <c r="D25" s="489"/>
      <c r="E25" s="489"/>
      <c r="F25" s="498"/>
      <c r="G25" s="486"/>
      <c r="H25" s="505"/>
      <c r="I25" s="503"/>
      <c r="J25" s="510"/>
      <c r="K25" s="507"/>
      <c r="L25" s="510"/>
      <c r="M25" s="517"/>
      <c r="N25" s="510"/>
      <c r="O25" s="526"/>
    </row>
    <row r="26" spans="1:15" x14ac:dyDescent="0.2">
      <c r="A26" s="495"/>
      <c r="B26" s="480"/>
      <c r="C26" s="252" t="s">
        <v>23</v>
      </c>
      <c r="D26" s="489"/>
      <c r="E26" s="489"/>
      <c r="F26" s="498"/>
      <c r="G26" s="486"/>
      <c r="H26" s="505"/>
      <c r="I26" s="503"/>
      <c r="J26" s="510"/>
      <c r="K26" s="507"/>
      <c r="L26" s="510"/>
      <c r="M26" s="517"/>
      <c r="N26" s="510"/>
      <c r="O26" s="526"/>
    </row>
    <row r="27" spans="1:15" x14ac:dyDescent="0.2">
      <c r="A27" s="495"/>
      <c r="B27" s="480"/>
      <c r="C27" s="252" t="s">
        <v>24</v>
      </c>
      <c r="D27" s="489"/>
      <c r="E27" s="489"/>
      <c r="F27" s="498"/>
      <c r="G27" s="486"/>
      <c r="H27" s="505"/>
      <c r="I27" s="503"/>
      <c r="J27" s="510"/>
      <c r="K27" s="507"/>
      <c r="L27" s="510"/>
      <c r="M27" s="517"/>
      <c r="N27" s="510"/>
      <c r="O27" s="526"/>
    </row>
    <row r="28" spans="1:15" x14ac:dyDescent="0.2">
      <c r="A28" s="495"/>
      <c r="B28" s="480"/>
      <c r="C28" s="252" t="s">
        <v>25</v>
      </c>
      <c r="D28" s="489"/>
      <c r="E28" s="489"/>
      <c r="F28" s="498"/>
      <c r="G28" s="486"/>
      <c r="H28" s="505"/>
      <c r="I28" s="503"/>
      <c r="J28" s="510"/>
      <c r="K28" s="507"/>
      <c r="L28" s="510"/>
      <c r="M28" s="517"/>
      <c r="N28" s="510"/>
      <c r="O28" s="526"/>
    </row>
    <row r="29" spans="1:15" ht="13.5" thickBot="1" x14ac:dyDescent="0.25">
      <c r="A29" s="494"/>
      <c r="B29" s="481"/>
      <c r="C29" s="256" t="s">
        <v>26</v>
      </c>
      <c r="D29" s="488"/>
      <c r="E29" s="488"/>
      <c r="F29" s="497"/>
      <c r="G29" s="478"/>
      <c r="H29" s="483"/>
      <c r="I29" s="502"/>
      <c r="J29" s="500"/>
      <c r="K29" s="508"/>
      <c r="L29" s="500"/>
      <c r="M29" s="516"/>
      <c r="N29" s="500"/>
      <c r="O29" s="512"/>
    </row>
    <row r="30" spans="1:15" x14ac:dyDescent="0.2">
      <c r="A30" s="52">
        <v>16</v>
      </c>
      <c r="B30" s="77"/>
      <c r="C30" s="251" t="s">
        <v>27</v>
      </c>
      <c r="D30" s="83">
        <f>ΛΕΣΒΟΣ!$H$3</f>
        <v>1200</v>
      </c>
      <c r="E30" s="83">
        <f>ΛΕΣΒΟΣ!$H$7</f>
        <v>1200</v>
      </c>
      <c r="F30" s="180">
        <f>ΛΕΣΒΟΣ!$H$4</f>
        <v>9</v>
      </c>
      <c r="G30" s="187">
        <f>ΛΕΣΒΟΣ!$H$5</f>
        <v>3850</v>
      </c>
      <c r="H30" s="265">
        <f>ΛΕΣΒΟΣ!$V$3</f>
        <v>3</v>
      </c>
      <c r="I30" s="260">
        <f>ΛΕΣΒΟΣ!$V$8</f>
        <v>1250</v>
      </c>
      <c r="J30" s="194">
        <f>ΛΕΣΒΟΣ!$V$5</f>
        <v>0</v>
      </c>
      <c r="K30" s="271">
        <f>ΛΕΣΒΟΣ!$V$9</f>
        <v>0</v>
      </c>
      <c r="L30" s="194">
        <f>ΛΕΣΒΟΣ!$V$6</f>
        <v>0</v>
      </c>
      <c r="M30" s="199">
        <f>ΛΕΣΒΟΣ!$V$10</f>
        <v>0</v>
      </c>
      <c r="N30" s="194">
        <f>ΛΕΣΒΟΣ!$V$12</f>
        <v>0</v>
      </c>
      <c r="O30" s="204">
        <f>ΛΕΣΒΟΣ!$V$11</f>
        <v>0</v>
      </c>
    </row>
    <row r="31" spans="1:15" x14ac:dyDescent="0.2">
      <c r="A31" s="53">
        <v>17</v>
      </c>
      <c r="B31" s="53"/>
      <c r="C31" s="252" t="s">
        <v>28</v>
      </c>
      <c r="D31" s="81">
        <v>300</v>
      </c>
      <c r="E31" s="81">
        <v>300</v>
      </c>
      <c r="F31" s="86">
        <v>0</v>
      </c>
      <c r="G31" s="183">
        <v>0</v>
      </c>
      <c r="H31" s="263"/>
      <c r="I31" s="258"/>
      <c r="J31" s="191"/>
      <c r="K31" s="182"/>
      <c r="L31" s="191"/>
      <c r="M31" s="174"/>
      <c r="N31" s="191"/>
      <c r="O31" s="201"/>
    </row>
    <row r="32" spans="1:15" ht="13.5" thickBot="1" x14ac:dyDescent="0.25">
      <c r="A32" s="54">
        <v>18</v>
      </c>
      <c r="B32" s="78"/>
      <c r="C32" s="253" t="s">
        <v>29</v>
      </c>
      <c r="D32" s="82"/>
      <c r="E32" s="82"/>
      <c r="F32" s="87"/>
      <c r="G32" s="188"/>
      <c r="H32" s="266"/>
      <c r="I32" s="261"/>
      <c r="J32" s="192"/>
      <c r="K32" s="268"/>
      <c r="L32" s="192"/>
      <c r="M32" s="197"/>
      <c r="N32" s="192"/>
      <c r="O32" s="202"/>
    </row>
    <row r="33" spans="1:15" x14ac:dyDescent="0.2">
      <c r="A33" s="493">
        <v>19</v>
      </c>
      <c r="B33" s="484" t="s">
        <v>11</v>
      </c>
      <c r="C33" s="254" t="s">
        <v>30</v>
      </c>
      <c r="D33" s="487">
        <v>200</v>
      </c>
      <c r="E33" s="487">
        <v>200</v>
      </c>
      <c r="F33" s="509">
        <v>0</v>
      </c>
      <c r="G33" s="477">
        <v>0</v>
      </c>
      <c r="H33" s="482"/>
      <c r="I33" s="501"/>
      <c r="J33" s="499"/>
      <c r="K33" s="506"/>
      <c r="L33" s="499"/>
      <c r="M33" s="515"/>
      <c r="N33" s="499"/>
      <c r="O33" s="511"/>
    </row>
    <row r="34" spans="1:15" ht="13.5" thickBot="1" x14ac:dyDescent="0.25">
      <c r="A34" s="494"/>
      <c r="B34" s="485"/>
      <c r="C34" s="253" t="s">
        <v>31</v>
      </c>
      <c r="D34" s="488"/>
      <c r="E34" s="488"/>
      <c r="F34" s="497"/>
      <c r="G34" s="478"/>
      <c r="H34" s="483"/>
      <c r="I34" s="502"/>
      <c r="J34" s="500"/>
      <c r="K34" s="508"/>
      <c r="L34" s="500"/>
      <c r="M34" s="516"/>
      <c r="N34" s="500"/>
      <c r="O34" s="512"/>
    </row>
    <row r="35" spans="1:15" x14ac:dyDescent="0.2">
      <c r="A35" s="493">
        <v>20</v>
      </c>
      <c r="B35" s="484" t="s">
        <v>11</v>
      </c>
      <c r="C35" s="251" t="s">
        <v>32</v>
      </c>
      <c r="D35" s="487">
        <f>ΜΥΚΟΝΟΣ!$H$3</f>
        <v>700</v>
      </c>
      <c r="E35" s="487">
        <f>ΜΥΚΟΝΟΣ!$H$7</f>
        <v>700</v>
      </c>
      <c r="F35" s="496">
        <f>ΜΥΚΟΝΟΣ!$H$4</f>
        <v>1</v>
      </c>
      <c r="G35" s="477">
        <f>ΜΥΚΟΝΟΣ!$H$5</f>
        <v>499</v>
      </c>
      <c r="H35" s="482">
        <f>ΜΥΚΟΝΟΣ!$V$3</f>
        <v>0</v>
      </c>
      <c r="I35" s="501">
        <f>ΜΥΚΟΝΟΣ!$V$8</f>
        <v>0</v>
      </c>
      <c r="J35" s="499">
        <f>ΜΥΚΟΝΟΣ!$V$5</f>
        <v>0</v>
      </c>
      <c r="K35" s="506">
        <f>ΜΥΚΟΝΟΣ!$V$9</f>
        <v>0</v>
      </c>
      <c r="L35" s="499">
        <f>ΜΥΚΟΝΟΣ!$V$6</f>
        <v>0</v>
      </c>
      <c r="M35" s="515">
        <f>ΜΥΚΟΝΟΣ!$V$10</f>
        <v>0</v>
      </c>
      <c r="N35" s="499">
        <f>ΜΥΚΟΝΟΣ!$V$12</f>
        <v>0</v>
      </c>
      <c r="O35" s="511">
        <f>ΜΥΚΟΝΟΣ!$V$11</f>
        <v>0</v>
      </c>
    </row>
    <row r="36" spans="1:15" ht="13.5" thickBot="1" x14ac:dyDescent="0.25">
      <c r="A36" s="494"/>
      <c r="B36" s="485"/>
      <c r="C36" s="253" t="s">
        <v>33</v>
      </c>
      <c r="D36" s="488"/>
      <c r="E36" s="488"/>
      <c r="F36" s="497"/>
      <c r="G36" s="478"/>
      <c r="H36" s="483"/>
      <c r="I36" s="502"/>
      <c r="J36" s="500"/>
      <c r="K36" s="508"/>
      <c r="L36" s="500"/>
      <c r="M36" s="516"/>
      <c r="N36" s="500"/>
      <c r="O36" s="512"/>
    </row>
    <row r="37" spans="1:15" x14ac:dyDescent="0.2">
      <c r="A37" s="52">
        <v>21</v>
      </c>
      <c r="B37" s="77"/>
      <c r="C37" s="254" t="s">
        <v>34</v>
      </c>
      <c r="D37" s="80">
        <v>450</v>
      </c>
      <c r="E37" s="80">
        <v>450</v>
      </c>
      <c r="F37" s="89">
        <v>0</v>
      </c>
      <c r="G37" s="184">
        <v>0</v>
      </c>
      <c r="H37" s="264"/>
      <c r="I37" s="259"/>
      <c r="J37" s="190"/>
      <c r="K37" s="181"/>
      <c r="L37" s="190"/>
      <c r="M37" s="196"/>
      <c r="N37" s="190"/>
      <c r="O37" s="200"/>
    </row>
    <row r="38" spans="1:15" ht="13.5" thickBot="1" x14ac:dyDescent="0.25">
      <c r="A38" s="54">
        <v>22</v>
      </c>
      <c r="B38" s="78"/>
      <c r="C38" s="256" t="s">
        <v>35</v>
      </c>
      <c r="D38" s="85"/>
      <c r="E38" s="85"/>
      <c r="F38" s="88"/>
      <c r="G38" s="189"/>
      <c r="H38" s="267"/>
      <c r="I38" s="262"/>
      <c r="J38" s="195"/>
      <c r="K38" s="272"/>
      <c r="L38" s="195"/>
      <c r="M38" s="175"/>
      <c r="N38" s="195"/>
      <c r="O38" s="205"/>
    </row>
    <row r="39" spans="1:15" x14ac:dyDescent="0.2">
      <c r="A39" s="493">
        <v>23</v>
      </c>
      <c r="B39" s="479" t="s">
        <v>11</v>
      </c>
      <c r="C39" s="251" t="s">
        <v>36</v>
      </c>
      <c r="D39" s="487">
        <f>'ΠΑΡΟΣ - ΝΑΞΟΣ'!$H$3</f>
        <v>1300</v>
      </c>
      <c r="E39" s="487">
        <f>'ΠΑΡΟΣ - ΝΑΞΟΣ'!$H$7</f>
        <v>1300</v>
      </c>
      <c r="F39" s="496">
        <f>'ΠΑΡΟΣ - ΝΑΞΟΣ'!$H$4</f>
        <v>5</v>
      </c>
      <c r="G39" s="477">
        <f>'ΠΑΡΟΣ - ΝΑΞΟΣ'!$H$5</f>
        <v>1798</v>
      </c>
      <c r="H39" s="482">
        <f>'ΠΑΡΟΣ - ΝΑΞΟΣ'!$V$3</f>
        <v>4</v>
      </c>
      <c r="I39" s="501">
        <f>'ΠΑΡΟΣ - ΝΑΞΟΣ'!$V$8</f>
        <v>1299</v>
      </c>
      <c r="J39" s="499">
        <f>'ΠΑΡΟΣ - ΝΑΞΟΣ'!$V$5</f>
        <v>0</v>
      </c>
      <c r="K39" s="506">
        <f>'ΠΑΡΟΣ - ΝΑΞΟΣ'!$V$9</f>
        <v>0</v>
      </c>
      <c r="L39" s="499">
        <f>'ΠΑΡΟΣ - ΝΑΞΟΣ'!$V$6</f>
        <v>0</v>
      </c>
      <c r="M39" s="515">
        <f>'ΠΑΡΟΣ - ΝΑΞΟΣ'!$V$10</f>
        <v>0</v>
      </c>
      <c r="N39" s="499">
        <f>'ΠΑΡΟΣ - ΝΑΞΟΣ'!$V$12</f>
        <v>0</v>
      </c>
      <c r="O39" s="511">
        <f>'ΠΑΡΟΣ - ΝΑΞΟΣ'!$V$11</f>
        <v>0</v>
      </c>
    </row>
    <row r="40" spans="1:15" x14ac:dyDescent="0.2">
      <c r="A40" s="495"/>
      <c r="B40" s="480"/>
      <c r="C40" s="252" t="s">
        <v>37</v>
      </c>
      <c r="D40" s="489"/>
      <c r="E40" s="489"/>
      <c r="F40" s="498"/>
      <c r="G40" s="486"/>
      <c r="H40" s="505"/>
      <c r="I40" s="503"/>
      <c r="J40" s="510"/>
      <c r="K40" s="507"/>
      <c r="L40" s="510"/>
      <c r="M40" s="517"/>
      <c r="N40" s="510"/>
      <c r="O40" s="526"/>
    </row>
    <row r="41" spans="1:15" x14ac:dyDescent="0.2">
      <c r="A41" s="495"/>
      <c r="B41" s="480"/>
      <c r="C41" s="252" t="s">
        <v>38</v>
      </c>
      <c r="D41" s="489"/>
      <c r="E41" s="489"/>
      <c r="F41" s="498"/>
      <c r="G41" s="486"/>
      <c r="H41" s="505"/>
      <c r="I41" s="503"/>
      <c r="J41" s="510"/>
      <c r="K41" s="507"/>
      <c r="L41" s="510"/>
      <c r="M41" s="517"/>
      <c r="N41" s="510"/>
      <c r="O41" s="526"/>
    </row>
    <row r="42" spans="1:15" x14ac:dyDescent="0.2">
      <c r="A42" s="495"/>
      <c r="B42" s="480"/>
      <c r="C42" s="252" t="s">
        <v>39</v>
      </c>
      <c r="D42" s="489"/>
      <c r="E42" s="489"/>
      <c r="F42" s="498"/>
      <c r="G42" s="486"/>
      <c r="H42" s="505"/>
      <c r="I42" s="503"/>
      <c r="J42" s="510"/>
      <c r="K42" s="507"/>
      <c r="L42" s="510"/>
      <c r="M42" s="517"/>
      <c r="N42" s="510"/>
      <c r="O42" s="526"/>
    </row>
    <row r="43" spans="1:15" x14ac:dyDescent="0.2">
      <c r="A43" s="495"/>
      <c r="B43" s="480"/>
      <c r="C43" s="252" t="s">
        <v>40</v>
      </c>
      <c r="D43" s="489"/>
      <c r="E43" s="489"/>
      <c r="F43" s="498"/>
      <c r="G43" s="486"/>
      <c r="H43" s="505"/>
      <c r="I43" s="503"/>
      <c r="J43" s="510"/>
      <c r="K43" s="507"/>
      <c r="L43" s="510"/>
      <c r="M43" s="517"/>
      <c r="N43" s="510"/>
      <c r="O43" s="526"/>
    </row>
    <row r="44" spans="1:15" x14ac:dyDescent="0.2">
      <c r="A44" s="495"/>
      <c r="B44" s="480"/>
      <c r="C44" s="252" t="s">
        <v>41</v>
      </c>
      <c r="D44" s="489"/>
      <c r="E44" s="489"/>
      <c r="F44" s="498"/>
      <c r="G44" s="486"/>
      <c r="H44" s="505"/>
      <c r="I44" s="503"/>
      <c r="J44" s="510"/>
      <c r="K44" s="507"/>
      <c r="L44" s="510"/>
      <c r="M44" s="517"/>
      <c r="N44" s="510"/>
      <c r="O44" s="526"/>
    </row>
    <row r="45" spans="1:15" x14ac:dyDescent="0.2">
      <c r="A45" s="495"/>
      <c r="B45" s="480"/>
      <c r="C45" s="252" t="s">
        <v>42</v>
      </c>
      <c r="D45" s="489"/>
      <c r="E45" s="489"/>
      <c r="F45" s="498"/>
      <c r="G45" s="486"/>
      <c r="H45" s="505"/>
      <c r="I45" s="503"/>
      <c r="J45" s="510"/>
      <c r="K45" s="507"/>
      <c r="L45" s="510"/>
      <c r="M45" s="517"/>
      <c r="N45" s="510"/>
      <c r="O45" s="526"/>
    </row>
    <row r="46" spans="1:15" x14ac:dyDescent="0.2">
      <c r="A46" s="495"/>
      <c r="B46" s="480"/>
      <c r="C46" s="252" t="s">
        <v>43</v>
      </c>
      <c r="D46" s="489"/>
      <c r="E46" s="489"/>
      <c r="F46" s="498"/>
      <c r="G46" s="486"/>
      <c r="H46" s="505"/>
      <c r="I46" s="503"/>
      <c r="J46" s="510"/>
      <c r="K46" s="507"/>
      <c r="L46" s="510"/>
      <c r="M46" s="517"/>
      <c r="N46" s="510"/>
      <c r="O46" s="526"/>
    </row>
    <row r="47" spans="1:15" ht="13.5" thickBot="1" x14ac:dyDescent="0.25">
      <c r="A47" s="494"/>
      <c r="B47" s="481"/>
      <c r="C47" s="253" t="s">
        <v>44</v>
      </c>
      <c r="D47" s="488"/>
      <c r="E47" s="488"/>
      <c r="F47" s="497"/>
      <c r="G47" s="478"/>
      <c r="H47" s="483"/>
      <c r="I47" s="502"/>
      <c r="J47" s="500"/>
      <c r="K47" s="508"/>
      <c r="L47" s="500"/>
      <c r="M47" s="516"/>
      <c r="N47" s="500"/>
      <c r="O47" s="512"/>
    </row>
    <row r="48" spans="1:15" x14ac:dyDescent="0.2">
      <c r="A48" s="493">
        <v>24</v>
      </c>
      <c r="B48" s="479" t="s">
        <v>11</v>
      </c>
      <c r="C48" s="251" t="s">
        <v>45</v>
      </c>
      <c r="D48" s="487">
        <f>ΣΑΜΟΣ!$H$3</f>
        <v>600</v>
      </c>
      <c r="E48" s="487">
        <f>ΣΑΜΟΣ!$H$7</f>
        <v>600</v>
      </c>
      <c r="F48" s="496">
        <f>ΣΑΜΟΣ!$H$4</f>
        <v>11</v>
      </c>
      <c r="G48" s="477">
        <f>ΣΑΜΟΣ!$H$5</f>
        <v>2380</v>
      </c>
      <c r="H48" s="482">
        <f>ΣΑΜΟΣ!$V$3</f>
        <v>9</v>
      </c>
      <c r="I48" s="501">
        <f>ΣΑΜΟΣ!$V$8</f>
        <v>1380</v>
      </c>
      <c r="J48" s="499">
        <f>ΣΑΜΟΣ!$V$5</f>
        <v>0</v>
      </c>
      <c r="K48" s="506">
        <f>ΣΑΜΟΣ!$V$9</f>
        <v>0</v>
      </c>
      <c r="L48" s="499">
        <f>ΣΑΜΟΣ!$V$6</f>
        <v>0</v>
      </c>
      <c r="M48" s="515">
        <f>ΣΑΜΟΣ!$V$10</f>
        <v>0</v>
      </c>
      <c r="N48" s="499">
        <f>ΣΑΜΟΣ!$V$12</f>
        <v>0</v>
      </c>
      <c r="O48" s="511">
        <f>ΣΑΜΟΣ!$V$11</f>
        <v>0</v>
      </c>
    </row>
    <row r="49" spans="1:15" x14ac:dyDescent="0.2">
      <c r="A49" s="495"/>
      <c r="B49" s="480"/>
      <c r="C49" s="252" t="s">
        <v>46</v>
      </c>
      <c r="D49" s="489"/>
      <c r="E49" s="489"/>
      <c r="F49" s="498"/>
      <c r="G49" s="486"/>
      <c r="H49" s="505"/>
      <c r="I49" s="503"/>
      <c r="J49" s="510"/>
      <c r="K49" s="507"/>
      <c r="L49" s="510"/>
      <c r="M49" s="517"/>
      <c r="N49" s="510"/>
      <c r="O49" s="526"/>
    </row>
    <row r="50" spans="1:15" ht="13.5" thickBot="1" x14ac:dyDescent="0.25">
      <c r="A50" s="494"/>
      <c r="B50" s="481"/>
      <c r="C50" s="253" t="s">
        <v>47</v>
      </c>
      <c r="D50" s="488"/>
      <c r="E50" s="488"/>
      <c r="F50" s="497"/>
      <c r="G50" s="478"/>
      <c r="H50" s="483"/>
      <c r="I50" s="502"/>
      <c r="J50" s="500"/>
      <c r="K50" s="508"/>
      <c r="L50" s="500"/>
      <c r="M50" s="516"/>
      <c r="N50" s="500"/>
      <c r="O50" s="512"/>
    </row>
    <row r="51" spans="1:15" x14ac:dyDescent="0.2">
      <c r="A51" s="52">
        <v>25</v>
      </c>
      <c r="B51" s="77"/>
      <c r="C51" s="254" t="s">
        <v>48</v>
      </c>
      <c r="D51" s="80">
        <v>100</v>
      </c>
      <c r="E51" s="80">
        <v>100</v>
      </c>
      <c r="F51" s="89">
        <v>0</v>
      </c>
      <c r="G51" s="184">
        <v>0</v>
      </c>
      <c r="H51" s="264"/>
      <c r="I51" s="259"/>
      <c r="J51" s="190"/>
      <c r="K51" s="181"/>
      <c r="L51" s="190"/>
      <c r="M51" s="196"/>
      <c r="N51" s="190"/>
      <c r="O51" s="200"/>
    </row>
    <row r="52" spans="1:15" x14ac:dyDescent="0.2">
      <c r="A52" s="53">
        <v>26</v>
      </c>
      <c r="B52" s="53"/>
      <c r="C52" s="252" t="s">
        <v>49</v>
      </c>
      <c r="D52" s="81"/>
      <c r="E52" s="81"/>
      <c r="F52" s="86"/>
      <c r="G52" s="183"/>
      <c r="H52" s="263"/>
      <c r="I52" s="258"/>
      <c r="J52" s="191"/>
      <c r="K52" s="182"/>
      <c r="L52" s="191"/>
      <c r="M52" s="174"/>
      <c r="N52" s="191"/>
      <c r="O52" s="201"/>
    </row>
    <row r="53" spans="1:15" x14ac:dyDescent="0.2">
      <c r="A53" s="53">
        <v>27</v>
      </c>
      <c r="B53" s="53"/>
      <c r="C53" s="252" t="s">
        <v>50</v>
      </c>
      <c r="D53" s="81">
        <v>100</v>
      </c>
      <c r="E53" s="81">
        <v>100</v>
      </c>
      <c r="F53" s="86">
        <v>0</v>
      </c>
      <c r="G53" s="183">
        <v>0</v>
      </c>
      <c r="H53" s="263"/>
      <c r="I53" s="258"/>
      <c r="J53" s="191"/>
      <c r="K53" s="182"/>
      <c r="L53" s="191"/>
      <c r="M53" s="174"/>
      <c r="N53" s="191"/>
      <c r="O53" s="201"/>
    </row>
    <row r="54" spans="1:15" x14ac:dyDescent="0.2">
      <c r="A54" s="53">
        <v>28</v>
      </c>
      <c r="B54" s="53"/>
      <c r="C54" s="252" t="s">
        <v>51</v>
      </c>
      <c r="D54" s="81">
        <v>100</v>
      </c>
      <c r="E54" s="81">
        <v>100</v>
      </c>
      <c r="F54" s="86">
        <v>0</v>
      </c>
      <c r="G54" s="183">
        <v>0</v>
      </c>
      <c r="H54" s="263"/>
      <c r="I54" s="258"/>
      <c r="J54" s="191"/>
      <c r="K54" s="182"/>
      <c r="L54" s="191"/>
      <c r="M54" s="174"/>
      <c r="N54" s="191"/>
      <c r="O54" s="201"/>
    </row>
    <row r="55" spans="1:15" ht="13.5" thickBot="1" x14ac:dyDescent="0.25">
      <c r="A55" s="54">
        <v>29</v>
      </c>
      <c r="B55" s="78"/>
      <c r="C55" s="256" t="s">
        <v>52</v>
      </c>
      <c r="D55" s="85">
        <v>100</v>
      </c>
      <c r="E55" s="85">
        <v>100</v>
      </c>
      <c r="F55" s="88">
        <v>0</v>
      </c>
      <c r="G55" s="189">
        <v>0</v>
      </c>
      <c r="H55" s="267"/>
      <c r="I55" s="262"/>
      <c r="J55" s="195"/>
      <c r="K55" s="272"/>
      <c r="L55" s="195"/>
      <c r="M55" s="175"/>
      <c r="N55" s="195"/>
      <c r="O55" s="205"/>
    </row>
    <row r="56" spans="1:15" x14ac:dyDescent="0.2">
      <c r="A56" s="493">
        <v>30</v>
      </c>
      <c r="B56" s="479" t="s">
        <v>11</v>
      </c>
      <c r="C56" s="251" t="s">
        <v>53</v>
      </c>
      <c r="D56" s="487">
        <f>ΧΙΟΣ!$H$3</f>
        <v>1000</v>
      </c>
      <c r="E56" s="487">
        <f>ΧΙΟΣ!$H$7</f>
        <v>1000</v>
      </c>
      <c r="F56" s="496">
        <f>ΧΙΟΣ!$H$4</f>
        <v>3</v>
      </c>
      <c r="G56" s="477">
        <f>ΧΙΟΣ!$H$5</f>
        <v>1100</v>
      </c>
      <c r="H56" s="482">
        <f>ΧΙΟΣ!$V$3</f>
        <v>2</v>
      </c>
      <c r="I56" s="501">
        <f>ΧΙΟΣ!$V$8</f>
        <v>600</v>
      </c>
      <c r="J56" s="499">
        <f>ΧΙΟΣ!$V$5</f>
        <v>0</v>
      </c>
      <c r="K56" s="506">
        <f>ΧΙΟΣ!$V$9</f>
        <v>0</v>
      </c>
      <c r="L56" s="499">
        <f>ΧΙΟΣ!$V$6</f>
        <v>0</v>
      </c>
      <c r="M56" s="515">
        <f>ΧΙΟΣ!$V$10</f>
        <v>0</v>
      </c>
      <c r="N56" s="499">
        <f>ΧΙΟΣ!$V$12</f>
        <v>0</v>
      </c>
      <c r="O56" s="511">
        <f>ΧΙΟΣ!$V$11</f>
        <v>0</v>
      </c>
    </row>
    <row r="57" spans="1:15" x14ac:dyDescent="0.2">
      <c r="A57" s="495"/>
      <c r="B57" s="480"/>
      <c r="C57" s="252" t="s">
        <v>54</v>
      </c>
      <c r="D57" s="489"/>
      <c r="E57" s="489"/>
      <c r="F57" s="498"/>
      <c r="G57" s="486"/>
      <c r="H57" s="505"/>
      <c r="I57" s="503"/>
      <c r="J57" s="510"/>
      <c r="K57" s="507"/>
      <c r="L57" s="510"/>
      <c r="M57" s="517"/>
      <c r="N57" s="510"/>
      <c r="O57" s="526"/>
    </row>
    <row r="58" spans="1:15" ht="13.5" thickBot="1" x14ac:dyDescent="0.25">
      <c r="A58" s="494"/>
      <c r="B58" s="481"/>
      <c r="C58" s="253" t="s">
        <v>55</v>
      </c>
      <c r="D58" s="488"/>
      <c r="E58" s="488"/>
      <c r="F58" s="497"/>
      <c r="G58" s="478"/>
      <c r="H58" s="483"/>
      <c r="I58" s="502"/>
      <c r="J58" s="500"/>
      <c r="K58" s="508"/>
      <c r="L58" s="500"/>
      <c r="M58" s="516"/>
      <c r="N58" s="500"/>
      <c r="O58" s="512"/>
    </row>
    <row r="59" spans="1:15" x14ac:dyDescent="0.2">
      <c r="A59" s="493">
        <v>31</v>
      </c>
      <c r="B59" s="479" t="s">
        <v>11</v>
      </c>
      <c r="C59" s="251" t="s">
        <v>56</v>
      </c>
      <c r="D59" s="487">
        <f>ΡΟΔΟΣ!$H$3</f>
        <v>4200</v>
      </c>
      <c r="E59" s="487">
        <f>ΡΟΔΟΣ!$H$7</f>
        <v>4200</v>
      </c>
      <c r="F59" s="496">
        <f>ΡΟΔΟΣ!$H$4</f>
        <v>28</v>
      </c>
      <c r="G59" s="477">
        <f>ΡΟΔΟΣ!$H$5</f>
        <v>7720</v>
      </c>
      <c r="H59" s="482">
        <f>ΡΟΔΟΣ!$V$3</f>
        <v>27</v>
      </c>
      <c r="I59" s="501">
        <f>ΡΟΔΟΣ!$V$8</f>
        <v>7620</v>
      </c>
      <c r="J59" s="499">
        <f>ΡΟΔΟΣ!$V$5</f>
        <v>0</v>
      </c>
      <c r="K59" s="506">
        <f>ΡΟΔΟΣ!$V$9</f>
        <v>0</v>
      </c>
      <c r="L59" s="499">
        <f>ΡΟΔΟΣ!$V$6</f>
        <v>0</v>
      </c>
      <c r="M59" s="515">
        <f>ΡΟΔΟΣ!$V$10</f>
        <v>0</v>
      </c>
      <c r="N59" s="499">
        <f>ΡΟΔΟΣ!$V$12</f>
        <v>0</v>
      </c>
      <c r="O59" s="511">
        <f>ΡΟΔΟΣ!$V$11</f>
        <v>0</v>
      </c>
    </row>
    <row r="60" spans="1:15" ht="13.5" thickBot="1" x14ac:dyDescent="0.25">
      <c r="A60" s="494"/>
      <c r="B60" s="481"/>
      <c r="C60" s="253" t="s">
        <v>57</v>
      </c>
      <c r="D60" s="488"/>
      <c r="E60" s="488"/>
      <c r="F60" s="497"/>
      <c r="G60" s="478"/>
      <c r="H60" s="483"/>
      <c r="I60" s="502"/>
      <c r="J60" s="500"/>
      <c r="K60" s="508"/>
      <c r="L60" s="500"/>
      <c r="M60" s="516"/>
      <c r="N60" s="500"/>
      <c r="O60" s="512"/>
    </row>
    <row r="61" spans="1:15" ht="13.5" thickBot="1" x14ac:dyDescent="0.25">
      <c r="A61" s="236">
        <v>32</v>
      </c>
      <c r="B61" s="248"/>
      <c r="C61" s="257" t="s">
        <v>58</v>
      </c>
      <c r="D61" s="238">
        <f>ΚΡΗΤΗ!$H$3</f>
        <v>15000</v>
      </c>
      <c r="E61" s="238">
        <f>ΚΡΗΤΗ!$H$7</f>
        <v>11501</v>
      </c>
      <c r="F61" s="235">
        <f>ΚΡΗΤΗ!$H$4</f>
        <v>130</v>
      </c>
      <c r="G61" s="249">
        <f>ΚΡΗΤΗ!$H$5</f>
        <v>72857.900000000009</v>
      </c>
      <c r="H61" s="242">
        <f>ΚΡΗΤΗ!$V$3</f>
        <v>106</v>
      </c>
      <c r="I61" s="239">
        <f>ΚΡΗΤΗ!$V$8</f>
        <v>58027.5</v>
      </c>
      <c r="J61" s="237">
        <f>ΚΡΗΤΗ!$V$5</f>
        <v>4</v>
      </c>
      <c r="K61" s="269">
        <f>ΚΡΗΤΗ!$V$9</f>
        <v>3499</v>
      </c>
      <c r="L61" s="237">
        <f>ΚΡΗΤΗ!$V$6</f>
        <v>3</v>
      </c>
      <c r="M61" s="245">
        <f>ΚΡΗΤΗ!$V$10</f>
        <v>2499</v>
      </c>
      <c r="N61" s="237">
        <f>ΚΡΗΤΗ!$V$12</f>
        <v>0</v>
      </c>
      <c r="O61" s="250">
        <f>ΚΡΗΤΗ!$V$11</f>
        <v>0</v>
      </c>
    </row>
    <row r="62" spans="1:15" ht="35.25" customHeight="1" thickBot="1" x14ac:dyDescent="0.25">
      <c r="A62" s="490" t="s">
        <v>827</v>
      </c>
      <c r="B62" s="491"/>
      <c r="C62" s="492"/>
      <c r="D62" s="273">
        <f>SUM(D5:D61)</f>
        <v>29250</v>
      </c>
      <c r="E62" s="273">
        <f t="shared" ref="E62:O62" si="0">SUM(E5:E61)</f>
        <v>25751</v>
      </c>
      <c r="F62" s="274">
        <f t="shared" si="0"/>
        <v>194</v>
      </c>
      <c r="G62" s="275">
        <f t="shared" si="0"/>
        <v>94054.900000000009</v>
      </c>
      <c r="H62" s="276">
        <f t="shared" si="0"/>
        <v>157</v>
      </c>
      <c r="I62" s="277">
        <f t="shared" si="0"/>
        <v>73926.5</v>
      </c>
      <c r="J62" s="276">
        <f t="shared" si="0"/>
        <v>4</v>
      </c>
      <c r="K62" s="275">
        <f t="shared" si="0"/>
        <v>3499</v>
      </c>
      <c r="L62" s="276">
        <f t="shared" si="0"/>
        <v>3</v>
      </c>
      <c r="M62" s="277">
        <f t="shared" si="0"/>
        <v>2499</v>
      </c>
      <c r="N62" s="276">
        <f t="shared" si="0"/>
        <v>0</v>
      </c>
      <c r="O62" s="278">
        <f t="shared" si="0"/>
        <v>0</v>
      </c>
    </row>
  </sheetData>
  <mergeCells count="138">
    <mergeCell ref="K59:K60"/>
    <mergeCell ref="M56:M58"/>
    <mergeCell ref="I1:O1"/>
    <mergeCell ref="O56:O58"/>
    <mergeCell ref="N59:N60"/>
    <mergeCell ref="O33:O34"/>
    <mergeCell ref="N35:N36"/>
    <mergeCell ref="O35:O36"/>
    <mergeCell ref="N21:N29"/>
    <mergeCell ref="O21:O29"/>
    <mergeCell ref="N33:N34"/>
    <mergeCell ref="L56:L58"/>
    <mergeCell ref="M48:M50"/>
    <mergeCell ref="L48:L50"/>
    <mergeCell ref="O59:O60"/>
    <mergeCell ref="N39:N47"/>
    <mergeCell ref="O39:O47"/>
    <mergeCell ref="N48:N50"/>
    <mergeCell ref="O48:O50"/>
    <mergeCell ref="N56:N58"/>
    <mergeCell ref="M59:M60"/>
    <mergeCell ref="L59:L60"/>
    <mergeCell ref="M39:M47"/>
    <mergeCell ref="A2:O2"/>
    <mergeCell ref="N15:N16"/>
    <mergeCell ref="O15:O16"/>
    <mergeCell ref="A3:A4"/>
    <mergeCell ref="B3:C4"/>
    <mergeCell ref="G15:G16"/>
    <mergeCell ref="D15:D16"/>
    <mergeCell ref="J15:J16"/>
    <mergeCell ref="K15:K16"/>
    <mergeCell ref="D3:D4"/>
    <mergeCell ref="F3:G3"/>
    <mergeCell ref="E3:E4"/>
    <mergeCell ref="E15:E16"/>
    <mergeCell ref="F15:F16"/>
    <mergeCell ref="O18:O19"/>
    <mergeCell ref="H3:I3"/>
    <mergeCell ref="J3:K3"/>
    <mergeCell ref="J39:J47"/>
    <mergeCell ref="J21:J29"/>
    <mergeCell ref="J35:J36"/>
    <mergeCell ref="L21:L29"/>
    <mergeCell ref="L39:L47"/>
    <mergeCell ref="H39:H47"/>
    <mergeCell ref="L3:M3"/>
    <mergeCell ref="N18:N19"/>
    <mergeCell ref="M18:M19"/>
    <mergeCell ref="J18:J19"/>
    <mergeCell ref="M15:M16"/>
    <mergeCell ref="K35:K36"/>
    <mergeCell ref="L15:L16"/>
    <mergeCell ref="L18:L19"/>
    <mergeCell ref="M35:M36"/>
    <mergeCell ref="M33:M34"/>
    <mergeCell ref="L33:L34"/>
    <mergeCell ref="M21:M29"/>
    <mergeCell ref="K33:K34"/>
    <mergeCell ref="L35:L36"/>
    <mergeCell ref="N3:O3"/>
    <mergeCell ref="I59:I60"/>
    <mergeCell ref="I56:I58"/>
    <mergeCell ref="H59:H60"/>
    <mergeCell ref="I39:I47"/>
    <mergeCell ref="H56:H58"/>
    <mergeCell ref="I48:I50"/>
    <mergeCell ref="H48:H50"/>
    <mergeCell ref="J48:J50"/>
    <mergeCell ref="I35:I36"/>
    <mergeCell ref="J59:J60"/>
    <mergeCell ref="J56:J58"/>
    <mergeCell ref="K56:K58"/>
    <mergeCell ref="D18:D19"/>
    <mergeCell ref="E18:E19"/>
    <mergeCell ref="F35:F36"/>
    <mergeCell ref="F33:F34"/>
    <mergeCell ref="G35:G36"/>
    <mergeCell ref="G56:G58"/>
    <mergeCell ref="E21:E29"/>
    <mergeCell ref="K18:K19"/>
    <mergeCell ref="K48:K50"/>
    <mergeCell ref="D39:D47"/>
    <mergeCell ref="D33:D34"/>
    <mergeCell ref="D35:D36"/>
    <mergeCell ref="F18:F19"/>
    <mergeCell ref="E35:E36"/>
    <mergeCell ref="K39:K47"/>
    <mergeCell ref="K21:K29"/>
    <mergeCell ref="A33:A34"/>
    <mergeCell ref="A35:A36"/>
    <mergeCell ref="B21:B29"/>
    <mergeCell ref="J33:J34"/>
    <mergeCell ref="B35:B36"/>
    <mergeCell ref="I33:I34"/>
    <mergeCell ref="H33:H34"/>
    <mergeCell ref="G33:G34"/>
    <mergeCell ref="H15:H16"/>
    <mergeCell ref="I15:I16"/>
    <mergeCell ref="I21:I29"/>
    <mergeCell ref="I18:I19"/>
    <mergeCell ref="H18:H19"/>
    <mergeCell ref="A21:A29"/>
    <mergeCell ref="D21:D29"/>
    <mergeCell ref="F21:F29"/>
    <mergeCell ref="G18:G19"/>
    <mergeCell ref="A15:A16"/>
    <mergeCell ref="A18:A19"/>
    <mergeCell ref="B15:B16"/>
    <mergeCell ref="B18:B19"/>
    <mergeCell ref="E33:E34"/>
    <mergeCell ref="G21:G29"/>
    <mergeCell ref="H21:H29"/>
    <mergeCell ref="A62:C62"/>
    <mergeCell ref="A59:A60"/>
    <mergeCell ref="A56:A58"/>
    <mergeCell ref="B56:B58"/>
    <mergeCell ref="A48:A50"/>
    <mergeCell ref="A39:A47"/>
    <mergeCell ref="B59:B60"/>
    <mergeCell ref="F59:F60"/>
    <mergeCell ref="E56:E58"/>
    <mergeCell ref="F39:F47"/>
    <mergeCell ref="F56:F58"/>
    <mergeCell ref="F48:F50"/>
    <mergeCell ref="E39:E47"/>
    <mergeCell ref="E48:E50"/>
    <mergeCell ref="E59:E60"/>
    <mergeCell ref="G59:G60"/>
    <mergeCell ref="B48:B50"/>
    <mergeCell ref="H35:H36"/>
    <mergeCell ref="B33:B34"/>
    <mergeCell ref="B39:B47"/>
    <mergeCell ref="G48:G50"/>
    <mergeCell ref="D59:D60"/>
    <mergeCell ref="D56:D58"/>
    <mergeCell ref="D48:D50"/>
    <mergeCell ref="G39:G47"/>
  </mergeCells>
  <phoneticPr fontId="1" type="noConversion"/>
  <pageMargins left="0" right="0" top="0" bottom="0" header="0.31496062992125984" footer="0.31496062992125984"/>
  <pageSetup paperSize="9" scale="61" orientation="landscape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view="pageBreakPreview" zoomScale="40" zoomScaleNormal="75" zoomScaleSheetLayoutView="40" workbookViewId="0">
      <pane ySplit="8" topLeftCell="A9" activePane="bottomLeft" state="frozen"/>
      <selection pane="bottomLeft" activeCell="K32" sqref="K32"/>
    </sheetView>
  </sheetViews>
  <sheetFormatPr defaultRowHeight="12.75" x14ac:dyDescent="0.2"/>
  <cols>
    <col min="1" max="1" width="7" style="9" customWidth="1"/>
    <col min="2" max="2" width="10.28515625" style="9" bestFit="1" customWidth="1"/>
    <col min="3" max="3" width="12.42578125" style="9" customWidth="1"/>
    <col min="4" max="4" width="42.85546875" style="9" customWidth="1"/>
    <col min="5" max="5" width="14" style="9" customWidth="1"/>
    <col min="6" max="6" width="30.5703125" style="9" customWidth="1"/>
    <col min="7" max="7" width="11.7109375" style="9" customWidth="1"/>
    <col min="8" max="8" width="21.5703125" style="9" customWidth="1"/>
    <col min="9" max="9" width="21.85546875" style="9" customWidth="1"/>
    <col min="10" max="10" width="21.42578125" style="9" customWidth="1"/>
    <col min="11" max="13" width="21.85546875" style="9" customWidth="1"/>
    <col min="14" max="16" width="22.7109375" style="9" customWidth="1"/>
    <col min="17" max="17" width="39.5703125" style="9" bestFit="1" customWidth="1"/>
    <col min="18" max="18" width="17.5703125" style="59" bestFit="1" customWidth="1"/>
    <col min="19" max="19" width="20" style="10" customWidth="1"/>
    <col min="20" max="20" width="13.140625" style="10" customWidth="1"/>
    <col min="21" max="21" width="43" style="10" hidden="1" customWidth="1"/>
    <col min="22" max="22" width="15.5703125" style="10" hidden="1" customWidth="1"/>
    <col min="23" max="23" width="16.85546875" style="10" customWidth="1"/>
    <col min="24" max="16384" width="9.140625" style="10"/>
  </cols>
  <sheetData>
    <row r="1" spans="1:23" ht="33" customHeight="1" thickBot="1" x14ac:dyDescent="0.25">
      <c r="A1" s="559" t="s">
        <v>300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1"/>
      <c r="S1" s="61"/>
      <c r="T1" s="61"/>
      <c r="U1" s="61"/>
      <c r="V1" s="62"/>
    </row>
    <row r="2" spans="1:23" ht="39.75" customHeight="1" thickBot="1" x14ac:dyDescent="0.25">
      <c r="A2" s="559" t="s">
        <v>58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1"/>
      <c r="S2" s="56"/>
      <c r="T2" s="423"/>
      <c r="U2" s="441" t="s">
        <v>769</v>
      </c>
      <c r="V2" s="439">
        <f>COUNTIF(A9:A265,"&lt;&gt;"&amp;"")</f>
        <v>130</v>
      </c>
    </row>
    <row r="3" spans="1:23" ht="35.25" customHeight="1" thickBot="1" x14ac:dyDescent="0.25">
      <c r="A3" s="553" t="s">
        <v>764</v>
      </c>
      <c r="B3" s="554"/>
      <c r="C3" s="554"/>
      <c r="D3" s="554"/>
      <c r="E3" s="554"/>
      <c r="F3" s="554"/>
      <c r="G3" s="555"/>
      <c r="H3" s="562">
        <v>15000</v>
      </c>
      <c r="I3" s="534"/>
      <c r="J3" s="534"/>
      <c r="K3" s="534"/>
      <c r="L3" s="534"/>
      <c r="M3" s="534"/>
      <c r="N3" s="534"/>
      <c r="O3" s="534"/>
      <c r="P3" s="534"/>
      <c r="Q3" s="534"/>
      <c r="R3" s="535"/>
      <c r="S3" s="60"/>
      <c r="T3" s="424"/>
      <c r="U3" s="441" t="s">
        <v>770</v>
      </c>
      <c r="V3" s="441">
        <f>COUNTIFS(I9:I265,"&lt;&gt;"&amp;"",R9:R265,"ΌΧΙ")</f>
        <v>106</v>
      </c>
      <c r="W3" s="22"/>
    </row>
    <row r="4" spans="1:23" ht="35.25" customHeight="1" thickBot="1" x14ac:dyDescent="0.25">
      <c r="A4" s="542" t="s">
        <v>776</v>
      </c>
      <c r="B4" s="543"/>
      <c r="C4" s="543"/>
      <c r="D4" s="543"/>
      <c r="E4" s="543"/>
      <c r="F4" s="543"/>
      <c r="G4" s="544"/>
      <c r="H4" s="553">
        <f>COUNTIF(A9:A265,"&lt;&gt;"&amp;"")</f>
        <v>130</v>
      </c>
      <c r="I4" s="554"/>
      <c r="J4" s="554"/>
      <c r="K4" s="554"/>
      <c r="L4" s="554"/>
      <c r="M4" s="554"/>
      <c r="N4" s="554"/>
      <c r="O4" s="554"/>
      <c r="P4" s="554"/>
      <c r="Q4" s="554"/>
      <c r="R4" s="555"/>
      <c r="S4" s="60"/>
      <c r="T4" s="424"/>
      <c r="U4" s="441" t="s">
        <v>771</v>
      </c>
      <c r="V4" s="441">
        <f>COUNTIFS(J9:J265,"&lt;&gt;"&amp;"",R9:R265,"ΌΧΙ")</f>
        <v>5</v>
      </c>
      <c r="W4" s="22"/>
    </row>
    <row r="5" spans="1:23" ht="41.25" customHeight="1" thickBot="1" x14ac:dyDescent="0.25">
      <c r="A5" s="542" t="s">
        <v>777</v>
      </c>
      <c r="B5" s="543"/>
      <c r="C5" s="543"/>
      <c r="D5" s="543"/>
      <c r="E5" s="543"/>
      <c r="F5" s="543"/>
      <c r="G5" s="544"/>
      <c r="H5" s="562">
        <f>SUMIF(G9:G265,"&lt;&gt;"&amp;"")</f>
        <v>72857.900000000009</v>
      </c>
      <c r="I5" s="534"/>
      <c r="J5" s="534"/>
      <c r="K5" s="534"/>
      <c r="L5" s="534"/>
      <c r="M5" s="534"/>
      <c r="N5" s="534"/>
      <c r="O5" s="534"/>
      <c r="P5" s="534"/>
      <c r="Q5" s="534"/>
      <c r="R5" s="535"/>
      <c r="S5" s="60"/>
      <c r="T5" s="424"/>
      <c r="U5" s="441" t="s">
        <v>772</v>
      </c>
      <c r="V5" s="441">
        <f>COUNTIFS(K9:K265,"&lt;&gt;"&amp;"",R9:R265,"ΌΧΙ")</f>
        <v>4</v>
      </c>
    </row>
    <row r="6" spans="1:23" ht="16.5" thickBot="1" x14ac:dyDescent="0.25">
      <c r="A6" s="553" t="s">
        <v>778</v>
      </c>
      <c r="B6" s="554"/>
      <c r="C6" s="554"/>
      <c r="D6" s="554"/>
      <c r="E6" s="554"/>
      <c r="F6" s="554"/>
      <c r="G6" s="555"/>
      <c r="H6" s="562">
        <f>SUMIF(R9:R265,"ΌΧΙ",G9:G265)</f>
        <v>59026.5</v>
      </c>
      <c r="I6" s="534"/>
      <c r="J6" s="534"/>
      <c r="K6" s="534"/>
      <c r="L6" s="534"/>
      <c r="M6" s="534"/>
      <c r="N6" s="534"/>
      <c r="O6" s="534"/>
      <c r="P6" s="534"/>
      <c r="Q6" s="534"/>
      <c r="R6" s="535"/>
      <c r="T6" s="424"/>
      <c r="U6" s="441" t="s">
        <v>773</v>
      </c>
      <c r="V6" s="441">
        <f>COUNTIFS(O9:O265,"&lt;&gt;"&amp;"",R9:R265,"ΌΧΙ")</f>
        <v>3</v>
      </c>
    </row>
    <row r="7" spans="1:23" ht="39.75" customHeight="1" thickBot="1" x14ac:dyDescent="0.25">
      <c r="A7" s="553" t="s">
        <v>765</v>
      </c>
      <c r="B7" s="554"/>
      <c r="C7" s="554"/>
      <c r="D7" s="554"/>
      <c r="E7" s="554"/>
      <c r="F7" s="554"/>
      <c r="G7" s="555"/>
      <c r="H7" s="562">
        <f>H3-V9</f>
        <v>11501</v>
      </c>
      <c r="I7" s="534"/>
      <c r="J7" s="534"/>
      <c r="K7" s="534"/>
      <c r="L7" s="534"/>
      <c r="M7" s="534"/>
      <c r="N7" s="534"/>
      <c r="O7" s="534"/>
      <c r="P7" s="534"/>
      <c r="Q7" s="534"/>
      <c r="R7" s="535"/>
      <c r="U7" s="441" t="s">
        <v>775</v>
      </c>
      <c r="V7" s="441">
        <f>COUNTIFS(A9:A265,"&lt;&gt;"&amp;"",R9:R265,"ΌΧΙ")</f>
        <v>107</v>
      </c>
    </row>
    <row r="8" spans="1:23" ht="57" customHeight="1" thickBot="1" x14ac:dyDescent="0.25">
      <c r="A8" s="135" t="s">
        <v>59</v>
      </c>
      <c r="B8" s="136" t="s">
        <v>266</v>
      </c>
      <c r="C8" s="136" t="s">
        <v>265</v>
      </c>
      <c r="D8" s="136" t="s">
        <v>61</v>
      </c>
      <c r="E8" s="136" t="s">
        <v>865</v>
      </c>
      <c r="F8" s="136" t="s">
        <v>298</v>
      </c>
      <c r="G8" s="137" t="s">
        <v>236</v>
      </c>
      <c r="H8" s="120" t="s">
        <v>358</v>
      </c>
      <c r="I8" s="101" t="s">
        <v>453</v>
      </c>
      <c r="J8" s="71" t="s">
        <v>450</v>
      </c>
      <c r="K8" s="101" t="s">
        <v>632</v>
      </c>
      <c r="L8" s="101" t="s">
        <v>701</v>
      </c>
      <c r="M8" s="101" t="s">
        <v>798</v>
      </c>
      <c r="N8" s="101" t="s">
        <v>797</v>
      </c>
      <c r="O8" s="101" t="s">
        <v>763</v>
      </c>
      <c r="P8" s="101" t="s">
        <v>823</v>
      </c>
      <c r="Q8" s="136" t="s">
        <v>287</v>
      </c>
      <c r="R8" s="132" t="s">
        <v>766</v>
      </c>
      <c r="T8" s="425"/>
      <c r="U8" s="173" t="s">
        <v>780</v>
      </c>
      <c r="V8" s="441">
        <f>SUMIFS(G9:G265,I9:I265,"&lt;&gt;"&amp;"",R9:R265,"ΌΧΙ")</f>
        <v>58027.5</v>
      </c>
    </row>
    <row r="9" spans="1:23" ht="51" customHeight="1" thickBot="1" x14ac:dyDescent="0.25">
      <c r="A9" s="133">
        <v>1</v>
      </c>
      <c r="B9" s="292">
        <v>3722</v>
      </c>
      <c r="C9" s="293">
        <v>40449</v>
      </c>
      <c r="D9" s="292" t="s">
        <v>304</v>
      </c>
      <c r="E9" s="359" t="s">
        <v>872</v>
      </c>
      <c r="F9" s="292" t="s">
        <v>299</v>
      </c>
      <c r="G9" s="294">
        <v>400</v>
      </c>
      <c r="H9" s="295"/>
      <c r="I9" s="296"/>
      <c r="J9" s="296"/>
      <c r="K9" s="297" t="s">
        <v>455</v>
      </c>
      <c r="L9" s="297"/>
      <c r="M9" s="297"/>
      <c r="N9" s="297"/>
      <c r="O9" s="298">
        <v>41107</v>
      </c>
      <c r="P9" s="298">
        <v>41291</v>
      </c>
      <c r="Q9" s="299" t="s">
        <v>846</v>
      </c>
      <c r="R9" s="300" t="s">
        <v>768</v>
      </c>
      <c r="T9" s="425"/>
      <c r="U9" s="173" t="s">
        <v>781</v>
      </c>
      <c r="V9" s="441">
        <f>SUMIFS(G9:G265,K9:K265,"&lt;&gt;"&amp;"",R9:R265,"ΌΧΙ")</f>
        <v>3499</v>
      </c>
    </row>
    <row r="10" spans="1:23" ht="69.75" customHeight="1" thickBot="1" x14ac:dyDescent="0.25">
      <c r="A10" s="129">
        <v>2</v>
      </c>
      <c r="B10" s="285">
        <v>22</v>
      </c>
      <c r="C10" s="286">
        <v>41647</v>
      </c>
      <c r="D10" s="285" t="s">
        <v>225</v>
      </c>
      <c r="E10" s="21">
        <v>800455360</v>
      </c>
      <c r="F10" s="285" t="s">
        <v>308</v>
      </c>
      <c r="G10" s="287">
        <v>999</v>
      </c>
      <c r="H10" s="288" t="s">
        <v>412</v>
      </c>
      <c r="I10" s="289" t="s">
        <v>429</v>
      </c>
      <c r="J10" s="289" t="s">
        <v>734</v>
      </c>
      <c r="K10" s="290" t="s">
        <v>806</v>
      </c>
      <c r="L10" s="1"/>
      <c r="M10" s="25" t="s">
        <v>799</v>
      </c>
      <c r="N10" s="1"/>
      <c r="O10" s="1"/>
      <c r="P10" s="1"/>
      <c r="Q10" s="291" t="s">
        <v>847</v>
      </c>
      <c r="R10" s="302" t="s">
        <v>768</v>
      </c>
      <c r="T10" s="425"/>
      <c r="U10" s="173" t="s">
        <v>782</v>
      </c>
      <c r="V10" s="441">
        <f>SUMIFS(G9:G265,O9:O265,"&lt;&gt;"&amp;"",R9:R265,"ΌΧΙ")</f>
        <v>2499</v>
      </c>
    </row>
    <row r="11" spans="1:23" ht="51.75" customHeight="1" thickBot="1" x14ac:dyDescent="0.25">
      <c r="A11" s="129">
        <v>3</v>
      </c>
      <c r="B11" s="21">
        <v>23</v>
      </c>
      <c r="C11" s="33">
        <v>41647</v>
      </c>
      <c r="D11" s="21" t="s">
        <v>225</v>
      </c>
      <c r="E11" s="21">
        <v>800455360</v>
      </c>
      <c r="F11" s="21" t="s">
        <v>65</v>
      </c>
      <c r="G11" s="116">
        <v>499</v>
      </c>
      <c r="H11" s="118" t="s">
        <v>413</v>
      </c>
      <c r="I11" s="24" t="s">
        <v>430</v>
      </c>
      <c r="J11" s="2"/>
      <c r="K11" s="1"/>
      <c r="L11" s="1"/>
      <c r="M11" s="1"/>
      <c r="N11" s="1"/>
      <c r="O11" s="1"/>
      <c r="P11" s="1"/>
      <c r="Q11" s="16"/>
      <c r="R11" s="103" t="s">
        <v>767</v>
      </c>
      <c r="T11" s="425"/>
      <c r="U11" s="173" t="s">
        <v>822</v>
      </c>
      <c r="V11" s="441">
        <f>SUMIFS(G9:G265,P9:P265,"&lt;&gt;"&amp;"",R9:R265,"ΌΧΙ")</f>
        <v>0</v>
      </c>
    </row>
    <row r="12" spans="1:23" ht="68.25" customHeight="1" thickBot="1" x14ac:dyDescent="0.25">
      <c r="A12" s="210">
        <v>4</v>
      </c>
      <c r="B12" s="211">
        <v>24</v>
      </c>
      <c r="C12" s="212">
        <v>41647</v>
      </c>
      <c r="D12" s="212" t="s">
        <v>225</v>
      </c>
      <c r="E12" s="356">
        <v>800455360</v>
      </c>
      <c r="F12" s="212" t="s">
        <v>66</v>
      </c>
      <c r="G12" s="213">
        <v>999</v>
      </c>
      <c r="H12" s="212" t="s">
        <v>379</v>
      </c>
      <c r="I12" s="212" t="s">
        <v>431</v>
      </c>
      <c r="J12" s="212" t="s">
        <v>637</v>
      </c>
      <c r="K12" s="212" t="s">
        <v>807</v>
      </c>
      <c r="L12" s="215"/>
      <c r="M12" s="216"/>
      <c r="N12" s="215"/>
      <c r="O12" s="215"/>
      <c r="P12" s="215"/>
      <c r="Q12" s="216" t="s">
        <v>817</v>
      </c>
      <c r="R12" s="217" t="s">
        <v>768</v>
      </c>
      <c r="T12" s="424"/>
      <c r="U12" s="441" t="s">
        <v>824</v>
      </c>
      <c r="V12" s="441">
        <f>COUNTIFS(P9:P265,"&lt;&gt;"&amp;"",R9:R265,"ΌΧΙ")</f>
        <v>0</v>
      </c>
    </row>
    <row r="13" spans="1:23" ht="134.25" customHeight="1" x14ac:dyDescent="0.2">
      <c r="A13" s="210">
        <v>5</v>
      </c>
      <c r="B13" s="211">
        <v>25</v>
      </c>
      <c r="C13" s="212">
        <v>41647</v>
      </c>
      <c r="D13" s="29" t="s">
        <v>923</v>
      </c>
      <c r="E13" s="211">
        <v>800350315</v>
      </c>
      <c r="F13" s="211" t="s">
        <v>67</v>
      </c>
      <c r="G13" s="213">
        <v>499</v>
      </c>
      <c r="H13" s="214" t="s">
        <v>414</v>
      </c>
      <c r="I13" s="215" t="s">
        <v>423</v>
      </c>
      <c r="J13" s="215" t="s">
        <v>633</v>
      </c>
      <c r="K13" s="216" t="s">
        <v>808</v>
      </c>
      <c r="L13" s="216" t="s">
        <v>818</v>
      </c>
      <c r="M13" s="216"/>
      <c r="N13" s="215"/>
      <c r="O13" s="215"/>
      <c r="P13" s="215"/>
      <c r="Q13" s="229" t="s">
        <v>829</v>
      </c>
      <c r="R13" s="217" t="s">
        <v>768</v>
      </c>
    </row>
    <row r="14" spans="1:23" ht="63.75" x14ac:dyDescent="0.2">
      <c r="A14" s="168">
        <v>6</v>
      </c>
      <c r="B14" s="285">
        <v>26</v>
      </c>
      <c r="C14" s="286">
        <v>41647</v>
      </c>
      <c r="D14" s="285" t="s">
        <v>68</v>
      </c>
      <c r="E14" s="285">
        <v>800542780</v>
      </c>
      <c r="F14" s="285" t="s">
        <v>69</v>
      </c>
      <c r="G14" s="287">
        <v>999</v>
      </c>
      <c r="H14" s="288" t="s">
        <v>415</v>
      </c>
      <c r="I14" s="289" t="s">
        <v>424</v>
      </c>
      <c r="J14" s="289" t="s">
        <v>672</v>
      </c>
      <c r="K14" s="290" t="s">
        <v>809</v>
      </c>
      <c r="L14" s="24"/>
      <c r="M14" s="25" t="s">
        <v>800</v>
      </c>
      <c r="N14" s="24"/>
      <c r="O14" s="24"/>
      <c r="P14" s="24"/>
      <c r="Q14" s="291" t="s">
        <v>845</v>
      </c>
      <c r="R14" s="302" t="s">
        <v>768</v>
      </c>
    </row>
    <row r="15" spans="1:23" ht="64.5" customHeight="1" x14ac:dyDescent="0.2">
      <c r="A15" s="129">
        <v>7</v>
      </c>
      <c r="B15" s="21">
        <v>27</v>
      </c>
      <c r="C15" s="33">
        <v>41647</v>
      </c>
      <c r="D15" s="21" t="s">
        <v>309</v>
      </c>
      <c r="E15" s="21">
        <v>800348240</v>
      </c>
      <c r="F15" s="21" t="s">
        <v>70</v>
      </c>
      <c r="G15" s="116">
        <v>250</v>
      </c>
      <c r="H15" s="118" t="s">
        <v>838</v>
      </c>
      <c r="I15" s="24" t="s">
        <v>836</v>
      </c>
      <c r="J15" s="229" t="s">
        <v>820</v>
      </c>
      <c r="K15" s="229"/>
      <c r="L15" s="216"/>
      <c r="M15" s="25"/>
      <c r="N15" s="24"/>
      <c r="O15" s="24"/>
      <c r="P15" s="24"/>
      <c r="Q15" s="209" t="s">
        <v>830</v>
      </c>
      <c r="R15" s="103" t="s">
        <v>767</v>
      </c>
    </row>
    <row r="16" spans="1:23" ht="129" customHeight="1" x14ac:dyDescent="0.2">
      <c r="A16" s="129">
        <v>8</v>
      </c>
      <c r="B16" s="21">
        <v>28</v>
      </c>
      <c r="C16" s="33">
        <v>41647</v>
      </c>
      <c r="D16" s="21" t="s">
        <v>922</v>
      </c>
      <c r="E16" s="21">
        <v>800350315</v>
      </c>
      <c r="F16" s="21" t="s">
        <v>71</v>
      </c>
      <c r="G16" s="116">
        <v>499</v>
      </c>
      <c r="H16" s="118" t="s">
        <v>416</v>
      </c>
      <c r="I16" s="24" t="s">
        <v>425</v>
      </c>
      <c r="J16" s="2"/>
      <c r="K16" s="1"/>
      <c r="L16" s="1"/>
      <c r="M16" s="1"/>
      <c r="N16" s="1"/>
      <c r="O16" s="1"/>
      <c r="P16" s="1"/>
      <c r="Q16" s="16"/>
      <c r="R16" s="103" t="s">
        <v>767</v>
      </c>
    </row>
    <row r="17" spans="1:18" ht="46.5" customHeight="1" x14ac:dyDescent="0.2">
      <c r="A17" s="129">
        <v>9</v>
      </c>
      <c r="B17" s="21">
        <v>29</v>
      </c>
      <c r="C17" s="33">
        <v>41647</v>
      </c>
      <c r="D17" s="21" t="s">
        <v>68</v>
      </c>
      <c r="E17" s="21">
        <v>800542780</v>
      </c>
      <c r="F17" s="21" t="s">
        <v>66</v>
      </c>
      <c r="G17" s="116">
        <v>499</v>
      </c>
      <c r="H17" s="118" t="s">
        <v>380</v>
      </c>
      <c r="I17" s="24" t="s">
        <v>426</v>
      </c>
      <c r="J17" s="2"/>
      <c r="K17" s="1"/>
      <c r="L17" s="1"/>
      <c r="M17" s="1"/>
      <c r="N17" s="1"/>
      <c r="O17" s="1"/>
      <c r="P17" s="1"/>
      <c r="Q17" s="16"/>
      <c r="R17" s="103" t="s">
        <v>767</v>
      </c>
    </row>
    <row r="18" spans="1:18" ht="39.75" customHeight="1" x14ac:dyDescent="0.2">
      <c r="A18" s="129">
        <v>10</v>
      </c>
      <c r="B18" s="21">
        <v>30</v>
      </c>
      <c r="C18" s="33">
        <v>41647</v>
      </c>
      <c r="D18" s="21" t="s">
        <v>68</v>
      </c>
      <c r="E18" s="21">
        <v>800542780</v>
      </c>
      <c r="F18" s="21" t="s">
        <v>72</v>
      </c>
      <c r="G18" s="116">
        <v>499</v>
      </c>
      <c r="H18" s="118" t="s">
        <v>417</v>
      </c>
      <c r="I18" s="24" t="s">
        <v>427</v>
      </c>
      <c r="J18" s="2"/>
      <c r="K18" s="1"/>
      <c r="L18" s="1"/>
      <c r="M18" s="1"/>
      <c r="N18" s="1"/>
      <c r="O18" s="1"/>
      <c r="P18" s="1"/>
      <c r="Q18" s="16"/>
      <c r="R18" s="103" t="s">
        <v>767</v>
      </c>
    </row>
    <row r="19" spans="1:18" ht="61.5" customHeight="1" x14ac:dyDescent="0.2">
      <c r="A19" s="228">
        <v>11</v>
      </c>
      <c r="B19" s="29">
        <v>31</v>
      </c>
      <c r="C19" s="227">
        <v>41647</v>
      </c>
      <c r="D19" s="29" t="s">
        <v>309</v>
      </c>
      <c r="E19" s="29">
        <v>800348240</v>
      </c>
      <c r="F19" s="29" t="s">
        <v>223</v>
      </c>
      <c r="G19" s="170">
        <v>499</v>
      </c>
      <c r="H19" s="169" t="s">
        <v>418</v>
      </c>
      <c r="I19" s="31" t="s">
        <v>428</v>
      </c>
      <c r="J19" s="229" t="s">
        <v>821</v>
      </c>
      <c r="K19" s="31" t="s">
        <v>635</v>
      </c>
      <c r="L19" s="31" t="s">
        <v>712</v>
      </c>
      <c r="M19" s="31"/>
      <c r="N19" s="24"/>
      <c r="O19" s="24"/>
      <c r="P19" s="24"/>
      <c r="Q19" s="37" t="s">
        <v>819</v>
      </c>
      <c r="R19" s="230" t="s">
        <v>768</v>
      </c>
    </row>
    <row r="20" spans="1:18" ht="25.5" x14ac:dyDescent="0.2">
      <c r="A20" s="129">
        <v>12</v>
      </c>
      <c r="B20" s="21">
        <v>32</v>
      </c>
      <c r="C20" s="33">
        <v>41647</v>
      </c>
      <c r="D20" s="21" t="s">
        <v>68</v>
      </c>
      <c r="E20" s="21">
        <v>800542780</v>
      </c>
      <c r="F20" s="21" t="s">
        <v>73</v>
      </c>
      <c r="G20" s="116">
        <v>499</v>
      </c>
      <c r="H20" s="118" t="s">
        <v>366</v>
      </c>
      <c r="I20" s="24" t="s">
        <v>437</v>
      </c>
      <c r="J20" s="2"/>
      <c r="K20" s="1"/>
      <c r="L20" s="1"/>
      <c r="M20" s="1"/>
      <c r="N20" s="1"/>
      <c r="O20" s="1"/>
      <c r="P20" s="1"/>
      <c r="Q20" s="16"/>
      <c r="R20" s="103" t="s">
        <v>767</v>
      </c>
    </row>
    <row r="21" spans="1:18" ht="32.25" customHeight="1" x14ac:dyDescent="0.2">
      <c r="A21" s="129">
        <v>13</v>
      </c>
      <c r="B21" s="21">
        <v>33</v>
      </c>
      <c r="C21" s="33">
        <v>41647</v>
      </c>
      <c r="D21" s="21" t="s">
        <v>74</v>
      </c>
      <c r="E21" s="21">
        <v>997528628</v>
      </c>
      <c r="F21" s="21" t="s">
        <v>224</v>
      </c>
      <c r="G21" s="116">
        <v>938</v>
      </c>
      <c r="H21" s="118" t="s">
        <v>443</v>
      </c>
      <c r="I21" s="24" t="s">
        <v>454</v>
      </c>
      <c r="J21" s="2"/>
      <c r="K21" s="1"/>
      <c r="L21" s="1"/>
      <c r="M21" s="1"/>
      <c r="N21" s="1"/>
      <c r="O21" s="1"/>
      <c r="P21" s="1"/>
      <c r="Q21" s="16"/>
      <c r="R21" s="103" t="s">
        <v>767</v>
      </c>
    </row>
    <row r="22" spans="1:18" ht="41.25" customHeight="1" x14ac:dyDescent="0.2">
      <c r="A22" s="129">
        <v>14</v>
      </c>
      <c r="B22" s="464">
        <v>34</v>
      </c>
      <c r="C22" s="465">
        <v>41647</v>
      </c>
      <c r="D22" s="464" t="s">
        <v>75</v>
      </c>
      <c r="E22" s="464">
        <v>800543997</v>
      </c>
      <c r="F22" s="464" t="s">
        <v>76</v>
      </c>
      <c r="G22" s="466">
        <v>250</v>
      </c>
      <c r="H22" s="467" t="s">
        <v>436</v>
      </c>
      <c r="I22" s="468" t="s">
        <v>456</v>
      </c>
      <c r="J22" s="468" t="s">
        <v>843</v>
      </c>
      <c r="K22" s="468" t="s">
        <v>854</v>
      </c>
      <c r="L22" s="446" t="s">
        <v>913</v>
      </c>
      <c r="M22" s="1"/>
      <c r="N22" s="1"/>
      <c r="O22" s="1"/>
      <c r="P22" s="1"/>
      <c r="Q22" s="447" t="s">
        <v>916</v>
      </c>
      <c r="R22" s="448" t="s">
        <v>768</v>
      </c>
    </row>
    <row r="23" spans="1:18" ht="38.25" x14ac:dyDescent="0.2">
      <c r="A23" s="129">
        <v>15</v>
      </c>
      <c r="B23" s="21">
        <v>35</v>
      </c>
      <c r="C23" s="33">
        <v>41647</v>
      </c>
      <c r="D23" s="21" t="s">
        <v>207</v>
      </c>
      <c r="E23" s="21">
        <v>800543985</v>
      </c>
      <c r="F23" s="21" t="s">
        <v>77</v>
      </c>
      <c r="G23" s="116">
        <v>250</v>
      </c>
      <c r="H23" s="469" t="s">
        <v>462</v>
      </c>
      <c r="I23" s="206" t="s">
        <v>464</v>
      </c>
      <c r="J23" s="19"/>
      <c r="K23" s="20"/>
      <c r="L23" s="1"/>
      <c r="M23" s="1"/>
      <c r="N23" s="1"/>
      <c r="O23" s="1"/>
      <c r="P23" s="1"/>
      <c r="Q23" s="16"/>
      <c r="R23" s="103" t="s">
        <v>767</v>
      </c>
    </row>
    <row r="24" spans="1:18" s="15" customFormat="1" ht="49.5" customHeight="1" x14ac:dyDescent="0.2">
      <c r="A24" s="129">
        <v>16</v>
      </c>
      <c r="B24" s="21">
        <v>36</v>
      </c>
      <c r="C24" s="33">
        <v>41647</v>
      </c>
      <c r="D24" s="21" t="s">
        <v>207</v>
      </c>
      <c r="E24" s="21">
        <v>800543985</v>
      </c>
      <c r="F24" s="21" t="s">
        <v>77</v>
      </c>
      <c r="G24" s="116">
        <v>750</v>
      </c>
      <c r="H24" s="469" t="s">
        <v>463</v>
      </c>
      <c r="I24" s="206" t="s">
        <v>465</v>
      </c>
      <c r="J24" s="19"/>
      <c r="K24" s="20"/>
      <c r="L24" s="1"/>
      <c r="M24" s="1"/>
      <c r="N24" s="1"/>
      <c r="O24" s="1"/>
      <c r="P24" s="1"/>
      <c r="Q24" s="16"/>
      <c r="R24" s="103" t="s">
        <v>767</v>
      </c>
    </row>
    <row r="25" spans="1:18" ht="55.5" customHeight="1" x14ac:dyDescent="0.2">
      <c r="A25" s="129">
        <v>17</v>
      </c>
      <c r="B25" s="464">
        <v>37</v>
      </c>
      <c r="C25" s="465">
        <v>41647</v>
      </c>
      <c r="D25" s="464" t="s">
        <v>75</v>
      </c>
      <c r="E25" s="464">
        <v>800543997</v>
      </c>
      <c r="F25" s="464" t="s">
        <v>78</v>
      </c>
      <c r="G25" s="466">
        <v>250</v>
      </c>
      <c r="H25" s="467" t="s">
        <v>432</v>
      </c>
      <c r="I25" s="468" t="s">
        <v>468</v>
      </c>
      <c r="J25" s="468" t="s">
        <v>843</v>
      </c>
      <c r="K25" s="468" t="s">
        <v>855</v>
      </c>
      <c r="L25" s="446" t="s">
        <v>913</v>
      </c>
      <c r="M25" s="1"/>
      <c r="N25" s="1"/>
      <c r="O25" s="1"/>
      <c r="P25" s="1"/>
      <c r="Q25" s="447" t="s">
        <v>916</v>
      </c>
      <c r="R25" s="448" t="s">
        <v>768</v>
      </c>
    </row>
    <row r="26" spans="1:18" ht="54" customHeight="1" x14ac:dyDescent="0.2">
      <c r="A26" s="129">
        <v>18</v>
      </c>
      <c r="B26" s="17">
        <v>38</v>
      </c>
      <c r="C26" s="18">
        <v>41647</v>
      </c>
      <c r="D26" s="17" t="s">
        <v>285</v>
      </c>
      <c r="E26" s="229">
        <v>800544287</v>
      </c>
      <c r="F26" s="17" t="s">
        <v>79</v>
      </c>
      <c r="G26" s="171">
        <v>160</v>
      </c>
      <c r="H26" s="79"/>
      <c r="I26" s="20"/>
      <c r="J26" s="19"/>
      <c r="K26" s="20"/>
      <c r="L26" s="20"/>
      <c r="M26" s="20"/>
      <c r="N26" s="20"/>
      <c r="O26" s="20"/>
      <c r="P26" s="20"/>
      <c r="Q26" s="17" t="s">
        <v>457</v>
      </c>
      <c r="R26" s="230" t="s">
        <v>768</v>
      </c>
    </row>
    <row r="27" spans="1:18" ht="48" customHeight="1" x14ac:dyDescent="0.2">
      <c r="A27" s="129">
        <v>19</v>
      </c>
      <c r="B27" s="21">
        <v>40</v>
      </c>
      <c r="C27" s="33">
        <v>41647</v>
      </c>
      <c r="D27" s="21" t="s">
        <v>80</v>
      </c>
      <c r="E27" s="21">
        <v>800324790</v>
      </c>
      <c r="F27" s="21" t="s">
        <v>81</v>
      </c>
      <c r="G27" s="116">
        <v>500</v>
      </c>
      <c r="H27" s="118" t="s">
        <v>440</v>
      </c>
      <c r="I27" s="24" t="s">
        <v>469</v>
      </c>
      <c r="J27" s="2"/>
      <c r="K27" s="1"/>
      <c r="L27" s="1"/>
      <c r="M27" s="1"/>
      <c r="N27" s="1"/>
      <c r="O27" s="1"/>
      <c r="P27" s="1"/>
      <c r="Q27" s="16"/>
      <c r="R27" s="103" t="s">
        <v>767</v>
      </c>
    </row>
    <row r="28" spans="1:18" ht="57.75" customHeight="1" x14ac:dyDescent="0.2">
      <c r="A28" s="129">
        <v>20</v>
      </c>
      <c r="B28" s="21">
        <v>41</v>
      </c>
      <c r="C28" s="33">
        <v>41647</v>
      </c>
      <c r="D28" s="21" t="s">
        <v>82</v>
      </c>
      <c r="E28" s="21">
        <v>800482582</v>
      </c>
      <c r="F28" s="21" t="s">
        <v>83</v>
      </c>
      <c r="G28" s="116">
        <v>500</v>
      </c>
      <c r="H28" s="118" t="s">
        <v>433</v>
      </c>
      <c r="I28" s="24" t="s">
        <v>470</v>
      </c>
      <c r="J28" s="2"/>
      <c r="K28" s="1"/>
      <c r="L28" s="1"/>
      <c r="M28" s="1"/>
      <c r="N28" s="1"/>
      <c r="O28" s="1"/>
      <c r="P28" s="1"/>
      <c r="Q28" s="16"/>
      <c r="R28" s="103" t="s">
        <v>767</v>
      </c>
    </row>
    <row r="29" spans="1:18" ht="39" customHeight="1" x14ac:dyDescent="0.2">
      <c r="A29" s="129">
        <v>21</v>
      </c>
      <c r="B29" s="21">
        <v>43</v>
      </c>
      <c r="C29" s="33">
        <v>41647</v>
      </c>
      <c r="D29" s="21" t="s">
        <v>86</v>
      </c>
      <c r="E29" s="21">
        <v>800368160</v>
      </c>
      <c r="F29" s="21" t="s">
        <v>87</v>
      </c>
      <c r="G29" s="116">
        <v>999.8</v>
      </c>
      <c r="H29" s="118" t="s">
        <v>444</v>
      </c>
      <c r="I29" s="24" t="s">
        <v>466</v>
      </c>
      <c r="J29" s="2"/>
      <c r="K29" s="1"/>
      <c r="L29" s="1"/>
      <c r="M29" s="1"/>
      <c r="N29" s="1"/>
      <c r="O29" s="1"/>
      <c r="P29" s="1"/>
      <c r="Q29" s="16"/>
      <c r="R29" s="103" t="s">
        <v>767</v>
      </c>
    </row>
    <row r="30" spans="1:18" ht="36" customHeight="1" x14ac:dyDescent="0.2">
      <c r="A30" s="129">
        <v>22</v>
      </c>
      <c r="B30" s="17">
        <v>44</v>
      </c>
      <c r="C30" s="18">
        <v>41647</v>
      </c>
      <c r="D30" s="17" t="s">
        <v>88</v>
      </c>
      <c r="E30" s="17">
        <v>998443330</v>
      </c>
      <c r="F30" s="17" t="s">
        <v>310</v>
      </c>
      <c r="G30" s="171">
        <v>999</v>
      </c>
      <c r="H30" s="11"/>
      <c r="I30" s="1"/>
      <c r="J30" s="2"/>
      <c r="K30" s="1"/>
      <c r="L30" s="1"/>
      <c r="M30" s="1"/>
      <c r="N30" s="1"/>
      <c r="O30" s="1"/>
      <c r="P30" s="1"/>
      <c r="Q30" s="26" t="s">
        <v>458</v>
      </c>
      <c r="R30" s="230" t="s">
        <v>768</v>
      </c>
    </row>
    <row r="31" spans="1:18" ht="42.75" customHeight="1" x14ac:dyDescent="0.2">
      <c r="A31" s="129">
        <v>23</v>
      </c>
      <c r="B31" s="17">
        <v>45</v>
      </c>
      <c r="C31" s="18">
        <v>41647</v>
      </c>
      <c r="D31" s="17" t="s">
        <v>89</v>
      </c>
      <c r="E31" s="17">
        <v>800499331</v>
      </c>
      <c r="F31" s="17" t="s">
        <v>349</v>
      </c>
      <c r="G31" s="171">
        <v>500</v>
      </c>
      <c r="H31" s="11"/>
      <c r="I31" s="1"/>
      <c r="J31" s="2"/>
      <c r="K31" s="1"/>
      <c r="L31" s="1"/>
      <c r="M31" s="1"/>
      <c r="N31" s="1"/>
      <c r="O31" s="1"/>
      <c r="P31" s="1"/>
      <c r="Q31" s="26" t="s">
        <v>459</v>
      </c>
      <c r="R31" s="230" t="s">
        <v>768</v>
      </c>
    </row>
    <row r="32" spans="1:18" ht="48" customHeight="1" x14ac:dyDescent="0.2">
      <c r="A32" s="129">
        <v>24</v>
      </c>
      <c r="B32" s="29">
        <v>46</v>
      </c>
      <c r="C32" s="30">
        <v>41647</v>
      </c>
      <c r="D32" s="28" t="s">
        <v>90</v>
      </c>
      <c r="E32" s="28">
        <v>998901056</v>
      </c>
      <c r="F32" s="28" t="s">
        <v>258</v>
      </c>
      <c r="G32" s="170">
        <v>100</v>
      </c>
      <c r="H32" s="169" t="s">
        <v>365</v>
      </c>
      <c r="I32" s="31" t="s">
        <v>467</v>
      </c>
      <c r="J32" s="2"/>
      <c r="K32" s="1"/>
      <c r="L32" s="1"/>
      <c r="M32" s="1"/>
      <c r="N32" s="1"/>
      <c r="O32" s="1"/>
      <c r="P32" s="1"/>
      <c r="Q32" s="31" t="s">
        <v>630</v>
      </c>
      <c r="R32" s="230" t="s">
        <v>768</v>
      </c>
    </row>
    <row r="33" spans="1:18" ht="25.5" x14ac:dyDescent="0.2">
      <c r="A33" s="129">
        <v>25</v>
      </c>
      <c r="B33" s="21">
        <v>47</v>
      </c>
      <c r="C33" s="33">
        <v>41647</v>
      </c>
      <c r="D33" s="21" t="s">
        <v>90</v>
      </c>
      <c r="E33" s="21">
        <v>998901056</v>
      </c>
      <c r="F33" s="21" t="s">
        <v>226</v>
      </c>
      <c r="G33" s="116">
        <v>100</v>
      </c>
      <c r="H33" s="118" t="s">
        <v>381</v>
      </c>
      <c r="I33" s="24" t="s">
        <v>471</v>
      </c>
      <c r="J33" s="2"/>
      <c r="K33" s="1"/>
      <c r="L33" s="1"/>
      <c r="M33" s="1"/>
      <c r="N33" s="1"/>
      <c r="O33" s="1"/>
      <c r="P33" s="1"/>
      <c r="Q33" s="1"/>
      <c r="R33" s="103" t="s">
        <v>767</v>
      </c>
    </row>
    <row r="34" spans="1:18" ht="25.5" x14ac:dyDescent="0.2">
      <c r="A34" s="129">
        <v>26</v>
      </c>
      <c r="B34" s="21">
        <v>48</v>
      </c>
      <c r="C34" s="33">
        <v>41647</v>
      </c>
      <c r="D34" s="21" t="s">
        <v>92</v>
      </c>
      <c r="E34" s="21">
        <v>998899068</v>
      </c>
      <c r="F34" s="21" t="s">
        <v>91</v>
      </c>
      <c r="G34" s="116">
        <v>200</v>
      </c>
      <c r="H34" s="118" t="s">
        <v>371</v>
      </c>
      <c r="I34" s="24" t="s">
        <v>472</v>
      </c>
      <c r="J34" s="2"/>
      <c r="K34" s="1"/>
      <c r="L34" s="1"/>
      <c r="M34" s="1"/>
      <c r="N34" s="1"/>
      <c r="O34" s="1"/>
      <c r="P34" s="1"/>
      <c r="Q34" s="1"/>
      <c r="R34" s="103" t="s">
        <v>767</v>
      </c>
    </row>
    <row r="35" spans="1:18" ht="38.25" x14ac:dyDescent="0.2">
      <c r="A35" s="129">
        <v>27</v>
      </c>
      <c r="B35" s="21">
        <v>49</v>
      </c>
      <c r="C35" s="33">
        <v>41647</v>
      </c>
      <c r="D35" s="21" t="s">
        <v>227</v>
      </c>
      <c r="E35" s="21">
        <v>997696544</v>
      </c>
      <c r="F35" s="21" t="s">
        <v>93</v>
      </c>
      <c r="G35" s="116">
        <v>100</v>
      </c>
      <c r="H35" s="118" t="s">
        <v>359</v>
      </c>
      <c r="I35" s="24" t="s">
        <v>473</v>
      </c>
      <c r="J35" s="2"/>
      <c r="K35" s="1"/>
      <c r="L35" s="1"/>
      <c r="M35" s="1"/>
      <c r="N35" s="1"/>
      <c r="O35" s="1"/>
      <c r="P35" s="1"/>
      <c r="Q35" s="1"/>
      <c r="R35" s="103" t="s">
        <v>767</v>
      </c>
    </row>
    <row r="36" spans="1:18" ht="25.5" x14ac:dyDescent="0.2">
      <c r="A36" s="129">
        <v>28</v>
      </c>
      <c r="B36" s="21">
        <v>50</v>
      </c>
      <c r="C36" s="33">
        <v>41647</v>
      </c>
      <c r="D36" s="21" t="s">
        <v>94</v>
      </c>
      <c r="E36" s="21">
        <v>800379763</v>
      </c>
      <c r="F36" s="21" t="s">
        <v>95</v>
      </c>
      <c r="G36" s="116">
        <v>100</v>
      </c>
      <c r="H36" s="118" t="s">
        <v>378</v>
      </c>
      <c r="I36" s="24" t="s">
        <v>474</v>
      </c>
      <c r="J36" s="2"/>
      <c r="K36" s="1"/>
      <c r="L36" s="1"/>
      <c r="M36" s="1"/>
      <c r="N36" s="1"/>
      <c r="O36" s="1"/>
      <c r="P36" s="1"/>
      <c r="Q36" s="1"/>
      <c r="R36" s="103" t="s">
        <v>767</v>
      </c>
    </row>
    <row r="37" spans="1:18" ht="25.5" x14ac:dyDescent="0.2">
      <c r="A37" s="129">
        <v>29</v>
      </c>
      <c r="B37" s="21">
        <v>51</v>
      </c>
      <c r="C37" s="33">
        <v>41647</v>
      </c>
      <c r="D37" s="21" t="s">
        <v>96</v>
      </c>
      <c r="E37" s="21">
        <v>800379658</v>
      </c>
      <c r="F37" s="21" t="s">
        <v>97</v>
      </c>
      <c r="G37" s="116">
        <v>500</v>
      </c>
      <c r="H37" s="118" t="s">
        <v>372</v>
      </c>
      <c r="I37" s="24" t="s">
        <v>475</v>
      </c>
      <c r="J37" s="2"/>
      <c r="K37" s="1"/>
      <c r="L37" s="1"/>
      <c r="M37" s="1"/>
      <c r="N37" s="1"/>
      <c r="O37" s="1"/>
      <c r="P37" s="1"/>
      <c r="Q37" s="1"/>
      <c r="R37" s="103" t="s">
        <v>767</v>
      </c>
    </row>
    <row r="38" spans="1:18" ht="25.5" x14ac:dyDescent="0.2">
      <c r="A38" s="129">
        <v>30</v>
      </c>
      <c r="B38" s="29">
        <v>52</v>
      </c>
      <c r="C38" s="30">
        <v>41647</v>
      </c>
      <c r="D38" s="28" t="s">
        <v>98</v>
      </c>
      <c r="E38" s="28">
        <v>800379333</v>
      </c>
      <c r="F38" s="28" t="s">
        <v>311</v>
      </c>
      <c r="G38" s="170">
        <v>100</v>
      </c>
      <c r="H38" s="169" t="s">
        <v>377</v>
      </c>
      <c r="I38" s="31" t="s">
        <v>476</v>
      </c>
      <c r="J38" s="2"/>
      <c r="K38" s="1"/>
      <c r="L38" s="1"/>
      <c r="M38" s="1"/>
      <c r="N38" s="1"/>
      <c r="O38" s="1"/>
      <c r="P38" s="1"/>
      <c r="Q38" s="31" t="s">
        <v>605</v>
      </c>
      <c r="R38" s="230" t="s">
        <v>768</v>
      </c>
    </row>
    <row r="39" spans="1:18" ht="38.25" x14ac:dyDescent="0.2">
      <c r="A39" s="129">
        <v>31</v>
      </c>
      <c r="B39" s="21">
        <v>53</v>
      </c>
      <c r="C39" s="33">
        <v>41647</v>
      </c>
      <c r="D39" s="21" t="s">
        <v>228</v>
      </c>
      <c r="E39" s="21">
        <v>800372528</v>
      </c>
      <c r="F39" s="21" t="s">
        <v>342</v>
      </c>
      <c r="G39" s="116">
        <v>500</v>
      </c>
      <c r="H39" s="118" t="s">
        <v>376</v>
      </c>
      <c r="I39" s="24" t="s">
        <v>477</v>
      </c>
      <c r="J39" s="2"/>
      <c r="K39" s="1"/>
      <c r="L39" s="1"/>
      <c r="M39" s="1"/>
      <c r="N39" s="1"/>
      <c r="O39" s="1"/>
      <c r="P39" s="1"/>
      <c r="Q39" s="16"/>
      <c r="R39" s="103" t="s">
        <v>767</v>
      </c>
    </row>
    <row r="40" spans="1:18" ht="37.5" customHeight="1" x14ac:dyDescent="0.2">
      <c r="A40" s="129">
        <v>32</v>
      </c>
      <c r="B40" s="21">
        <v>54</v>
      </c>
      <c r="C40" s="33">
        <v>41647</v>
      </c>
      <c r="D40" s="21" t="s">
        <v>99</v>
      </c>
      <c r="E40" s="21">
        <v>800373181</v>
      </c>
      <c r="F40" s="21" t="s">
        <v>312</v>
      </c>
      <c r="G40" s="116">
        <v>100</v>
      </c>
      <c r="H40" s="118" t="s">
        <v>400</v>
      </c>
      <c r="I40" s="24" t="s">
        <v>478</v>
      </c>
      <c r="J40" s="2"/>
      <c r="K40" s="1"/>
      <c r="L40" s="1"/>
      <c r="M40" s="1"/>
      <c r="N40" s="1"/>
      <c r="O40" s="1"/>
      <c r="P40" s="1"/>
      <c r="Q40" s="16"/>
      <c r="R40" s="103" t="s">
        <v>767</v>
      </c>
    </row>
    <row r="41" spans="1:18" ht="54" customHeight="1" x14ac:dyDescent="0.2">
      <c r="A41" s="129">
        <v>33</v>
      </c>
      <c r="B41" s="21">
        <v>55</v>
      </c>
      <c r="C41" s="33">
        <v>41647</v>
      </c>
      <c r="D41" s="21" t="s">
        <v>229</v>
      </c>
      <c r="E41" s="21">
        <v>800372946</v>
      </c>
      <c r="F41" s="21" t="s">
        <v>312</v>
      </c>
      <c r="G41" s="116">
        <v>500</v>
      </c>
      <c r="H41" s="118" t="s">
        <v>401</v>
      </c>
      <c r="I41" s="24" t="s">
        <v>479</v>
      </c>
      <c r="J41" s="2"/>
      <c r="K41" s="1"/>
      <c r="L41" s="1"/>
      <c r="M41" s="1"/>
      <c r="N41" s="1"/>
      <c r="O41" s="1"/>
      <c r="P41" s="1"/>
      <c r="Q41" s="16"/>
      <c r="R41" s="103" t="s">
        <v>767</v>
      </c>
    </row>
    <row r="42" spans="1:18" ht="61.5" customHeight="1" x14ac:dyDescent="0.2">
      <c r="A42" s="129">
        <v>34</v>
      </c>
      <c r="B42" s="21">
        <v>56</v>
      </c>
      <c r="C42" s="33">
        <v>41647</v>
      </c>
      <c r="D42" s="21" t="s">
        <v>100</v>
      </c>
      <c r="E42" s="21">
        <v>800379150</v>
      </c>
      <c r="F42" s="21" t="s">
        <v>313</v>
      </c>
      <c r="G42" s="116">
        <v>100</v>
      </c>
      <c r="H42" s="118" t="s">
        <v>402</v>
      </c>
      <c r="I42" s="24" t="s">
        <v>480</v>
      </c>
      <c r="J42" s="2"/>
      <c r="K42" s="1"/>
      <c r="L42" s="1"/>
      <c r="M42" s="1"/>
      <c r="N42" s="1"/>
      <c r="O42" s="1"/>
      <c r="P42" s="1"/>
      <c r="Q42" s="16"/>
      <c r="R42" s="103" t="s">
        <v>767</v>
      </c>
    </row>
    <row r="43" spans="1:18" ht="25.5" x14ac:dyDescent="0.2">
      <c r="A43" s="129">
        <v>35</v>
      </c>
      <c r="B43" s="21">
        <v>57</v>
      </c>
      <c r="C43" s="33">
        <v>41647</v>
      </c>
      <c r="D43" s="21" t="s">
        <v>101</v>
      </c>
      <c r="E43" s="21">
        <v>800379241</v>
      </c>
      <c r="F43" s="21" t="s">
        <v>313</v>
      </c>
      <c r="G43" s="116">
        <v>500</v>
      </c>
      <c r="H43" s="118" t="s">
        <v>403</v>
      </c>
      <c r="I43" s="24" t="s">
        <v>481</v>
      </c>
      <c r="J43" s="2"/>
      <c r="K43" s="1"/>
      <c r="L43" s="1"/>
      <c r="M43" s="1"/>
      <c r="N43" s="1"/>
      <c r="O43" s="1"/>
      <c r="P43" s="1"/>
      <c r="Q43" s="16"/>
      <c r="R43" s="103" t="s">
        <v>767</v>
      </c>
    </row>
    <row r="44" spans="1:18" ht="42" customHeight="1" x14ac:dyDescent="0.2">
      <c r="A44" s="129">
        <v>36</v>
      </c>
      <c r="B44" s="21">
        <v>60</v>
      </c>
      <c r="C44" s="33">
        <v>41647</v>
      </c>
      <c r="D44" s="21" t="s">
        <v>105</v>
      </c>
      <c r="E44" s="358" t="s">
        <v>884</v>
      </c>
      <c r="F44" s="21" t="s">
        <v>230</v>
      </c>
      <c r="G44" s="116">
        <v>469</v>
      </c>
      <c r="H44" s="118" t="s">
        <v>482</v>
      </c>
      <c r="I44" s="24" t="s">
        <v>486</v>
      </c>
      <c r="J44" s="2"/>
      <c r="K44" s="1"/>
      <c r="L44" s="1"/>
      <c r="M44" s="1"/>
      <c r="N44" s="1"/>
      <c r="O44" s="1"/>
      <c r="P44" s="1"/>
      <c r="Q44" s="16"/>
      <c r="R44" s="103" t="s">
        <v>767</v>
      </c>
    </row>
    <row r="45" spans="1:18" ht="44.25" customHeight="1" x14ac:dyDescent="0.2">
      <c r="A45" s="129">
        <v>37</v>
      </c>
      <c r="B45" s="21">
        <v>61</v>
      </c>
      <c r="C45" s="33">
        <v>41647</v>
      </c>
      <c r="D45" s="21" t="s">
        <v>105</v>
      </c>
      <c r="E45" s="358" t="s">
        <v>884</v>
      </c>
      <c r="F45" s="21" t="s">
        <v>314</v>
      </c>
      <c r="G45" s="116">
        <v>200</v>
      </c>
      <c r="H45" s="118" t="s">
        <v>483</v>
      </c>
      <c r="I45" s="24" t="s">
        <v>487</v>
      </c>
      <c r="J45" s="2"/>
      <c r="K45" s="1"/>
      <c r="L45" s="1"/>
      <c r="M45" s="1"/>
      <c r="N45" s="1"/>
      <c r="O45" s="1"/>
      <c r="P45" s="1"/>
      <c r="Q45" s="16"/>
      <c r="R45" s="103" t="s">
        <v>767</v>
      </c>
    </row>
    <row r="46" spans="1:18" ht="46.5" customHeight="1" x14ac:dyDescent="0.2">
      <c r="A46" s="129">
        <v>38</v>
      </c>
      <c r="B46" s="21">
        <v>62</v>
      </c>
      <c r="C46" s="33">
        <v>41647</v>
      </c>
      <c r="D46" s="21" t="s">
        <v>106</v>
      </c>
      <c r="E46" s="358" t="s">
        <v>869</v>
      </c>
      <c r="F46" s="21" t="s">
        <v>231</v>
      </c>
      <c r="G46" s="116">
        <v>500</v>
      </c>
      <c r="H46" s="118" t="s">
        <v>445</v>
      </c>
      <c r="I46" s="24" t="s">
        <v>488</v>
      </c>
      <c r="J46" s="2"/>
      <c r="K46" s="1"/>
      <c r="L46" s="1"/>
      <c r="M46" s="1"/>
      <c r="N46" s="1"/>
      <c r="O46" s="1"/>
      <c r="P46" s="1"/>
      <c r="Q46" s="16"/>
      <c r="R46" s="103" t="s">
        <v>767</v>
      </c>
    </row>
    <row r="47" spans="1:18" ht="51.75" customHeight="1" x14ac:dyDescent="0.2">
      <c r="A47" s="129">
        <v>39</v>
      </c>
      <c r="B47" s="21">
        <v>63</v>
      </c>
      <c r="C47" s="33">
        <v>41647</v>
      </c>
      <c r="D47" s="21" t="s">
        <v>106</v>
      </c>
      <c r="E47" s="358" t="s">
        <v>870</v>
      </c>
      <c r="F47" s="21" t="s">
        <v>232</v>
      </c>
      <c r="G47" s="116">
        <v>500</v>
      </c>
      <c r="H47" s="118" t="s">
        <v>446</v>
      </c>
      <c r="I47" s="24" t="s">
        <v>489</v>
      </c>
      <c r="J47" s="2"/>
      <c r="K47" s="1"/>
      <c r="L47" s="1"/>
      <c r="M47" s="1"/>
      <c r="N47" s="1"/>
      <c r="O47" s="1"/>
      <c r="P47" s="1"/>
      <c r="Q47" s="16"/>
      <c r="R47" s="103" t="s">
        <v>767</v>
      </c>
    </row>
    <row r="48" spans="1:18" ht="57.75" customHeight="1" x14ac:dyDescent="0.2">
      <c r="A48" s="129">
        <v>40</v>
      </c>
      <c r="B48" s="17">
        <v>64</v>
      </c>
      <c r="C48" s="18">
        <v>41647</v>
      </c>
      <c r="D48" s="17" t="s">
        <v>89</v>
      </c>
      <c r="E48" s="17">
        <v>800499331</v>
      </c>
      <c r="F48" s="17" t="s">
        <v>233</v>
      </c>
      <c r="G48" s="171">
        <v>999</v>
      </c>
      <c r="H48" s="11"/>
      <c r="I48" s="1"/>
      <c r="J48" s="2"/>
      <c r="K48" s="1"/>
      <c r="L48" s="1"/>
      <c r="M48" s="1"/>
      <c r="N48" s="1"/>
      <c r="O48" s="1"/>
      <c r="P48" s="1"/>
      <c r="Q48" s="26" t="s">
        <v>460</v>
      </c>
      <c r="R48" s="230" t="s">
        <v>768</v>
      </c>
    </row>
    <row r="49" spans="1:18" ht="35.25" customHeight="1" x14ac:dyDescent="0.2">
      <c r="A49" s="129">
        <v>41</v>
      </c>
      <c r="B49" s="17">
        <v>65</v>
      </c>
      <c r="C49" s="18">
        <v>41647</v>
      </c>
      <c r="D49" s="17" t="s">
        <v>107</v>
      </c>
      <c r="E49" s="360" t="s">
        <v>871</v>
      </c>
      <c r="F49" s="17" t="s">
        <v>108</v>
      </c>
      <c r="G49" s="171">
        <v>500</v>
      </c>
      <c r="H49" s="11"/>
      <c r="I49" s="1"/>
      <c r="J49" s="2"/>
      <c r="K49" s="1"/>
      <c r="L49" s="1"/>
      <c r="M49" s="1"/>
      <c r="N49" s="1"/>
      <c r="O49" s="1"/>
      <c r="P49" s="1"/>
      <c r="Q49" s="26" t="s">
        <v>461</v>
      </c>
      <c r="R49" s="230" t="s">
        <v>768</v>
      </c>
    </row>
    <row r="50" spans="1:18" ht="41.25" customHeight="1" x14ac:dyDescent="0.2">
      <c r="A50" s="129">
        <v>42</v>
      </c>
      <c r="B50" s="21">
        <v>66</v>
      </c>
      <c r="C50" s="33">
        <v>41647</v>
      </c>
      <c r="D50" s="21" t="s">
        <v>315</v>
      </c>
      <c r="E50" s="21">
        <v>103518645</v>
      </c>
      <c r="F50" s="21" t="s">
        <v>316</v>
      </c>
      <c r="G50" s="116">
        <v>500</v>
      </c>
      <c r="H50" s="118" t="s">
        <v>447</v>
      </c>
      <c r="I50" s="24" t="s">
        <v>490</v>
      </c>
      <c r="J50" s="2"/>
      <c r="K50" s="1"/>
      <c r="L50" s="1"/>
      <c r="M50" s="1"/>
      <c r="N50" s="1"/>
      <c r="O50" s="1"/>
      <c r="P50" s="1"/>
      <c r="Q50" s="16"/>
      <c r="R50" s="103" t="s">
        <v>767</v>
      </c>
    </row>
    <row r="51" spans="1:18" ht="49.5" customHeight="1" x14ac:dyDescent="0.2">
      <c r="A51" s="129">
        <v>43</v>
      </c>
      <c r="B51" s="21">
        <v>67</v>
      </c>
      <c r="C51" s="33">
        <v>41647</v>
      </c>
      <c r="D51" s="21" t="s">
        <v>315</v>
      </c>
      <c r="E51" s="21">
        <v>103518645</v>
      </c>
      <c r="F51" s="21" t="s">
        <v>484</v>
      </c>
      <c r="G51" s="116">
        <v>500</v>
      </c>
      <c r="H51" s="118" t="s">
        <v>448</v>
      </c>
      <c r="I51" s="24" t="s">
        <v>491</v>
      </c>
      <c r="J51" s="2"/>
      <c r="K51" s="1"/>
      <c r="L51" s="1"/>
      <c r="M51" s="1"/>
      <c r="N51" s="1"/>
      <c r="O51" s="1"/>
      <c r="P51" s="1"/>
      <c r="Q51" s="16"/>
      <c r="R51" s="103" t="s">
        <v>767</v>
      </c>
    </row>
    <row r="52" spans="1:18" ht="57" customHeight="1" x14ac:dyDescent="0.2">
      <c r="A52" s="129">
        <v>44</v>
      </c>
      <c r="B52" s="21">
        <v>68</v>
      </c>
      <c r="C52" s="33">
        <v>41647</v>
      </c>
      <c r="D52" s="21" t="s">
        <v>866</v>
      </c>
      <c r="E52" s="21">
        <v>800430980</v>
      </c>
      <c r="F52" s="21" t="s">
        <v>109</v>
      </c>
      <c r="G52" s="116">
        <v>960</v>
      </c>
      <c r="H52" s="118" t="s">
        <v>485</v>
      </c>
      <c r="I52" s="24" t="s">
        <v>492</v>
      </c>
      <c r="J52" s="2"/>
      <c r="K52" s="1"/>
      <c r="L52" s="1"/>
      <c r="M52" s="1"/>
      <c r="N52" s="1"/>
      <c r="O52" s="1"/>
      <c r="P52" s="1"/>
      <c r="Q52" s="16"/>
      <c r="R52" s="103" t="s">
        <v>767</v>
      </c>
    </row>
    <row r="53" spans="1:18" ht="37.5" customHeight="1" x14ac:dyDescent="0.2">
      <c r="A53" s="129">
        <v>45</v>
      </c>
      <c r="B53" s="21">
        <v>69</v>
      </c>
      <c r="C53" s="33">
        <v>41647</v>
      </c>
      <c r="D53" s="21" t="s">
        <v>110</v>
      </c>
      <c r="E53" s="21">
        <v>999015382</v>
      </c>
      <c r="F53" s="21" t="s">
        <v>267</v>
      </c>
      <c r="G53" s="116">
        <v>480</v>
      </c>
      <c r="H53" s="118" t="s">
        <v>500</v>
      </c>
      <c r="I53" s="24" t="s">
        <v>503</v>
      </c>
      <c r="J53" s="2"/>
      <c r="K53" s="1"/>
      <c r="L53" s="1"/>
      <c r="M53" s="1"/>
      <c r="N53" s="1"/>
      <c r="O53" s="1"/>
      <c r="P53" s="1"/>
      <c r="Q53" s="16"/>
      <c r="R53" s="103" t="s">
        <v>767</v>
      </c>
    </row>
    <row r="54" spans="1:18" s="15" customFormat="1" ht="37.5" customHeight="1" x14ac:dyDescent="0.2">
      <c r="A54" s="129">
        <v>46</v>
      </c>
      <c r="B54" s="21">
        <v>70</v>
      </c>
      <c r="C54" s="33">
        <v>41647</v>
      </c>
      <c r="D54" s="21" t="s">
        <v>110</v>
      </c>
      <c r="E54" s="21">
        <v>999015382</v>
      </c>
      <c r="F54" s="21" t="s">
        <v>317</v>
      </c>
      <c r="G54" s="116">
        <v>480</v>
      </c>
      <c r="H54" s="118" t="s">
        <v>501</v>
      </c>
      <c r="I54" s="24" t="s">
        <v>504</v>
      </c>
      <c r="J54" s="2"/>
      <c r="K54" s="1"/>
      <c r="L54" s="1"/>
      <c r="M54" s="1"/>
      <c r="N54" s="1"/>
      <c r="O54" s="1"/>
      <c r="P54" s="1"/>
      <c r="Q54" s="16"/>
      <c r="R54" s="103" t="s">
        <v>767</v>
      </c>
    </row>
    <row r="55" spans="1:18" ht="45.75" customHeight="1" x14ac:dyDescent="0.2">
      <c r="A55" s="129">
        <v>47</v>
      </c>
      <c r="B55" s="21">
        <v>71</v>
      </c>
      <c r="C55" s="33">
        <v>41647</v>
      </c>
      <c r="D55" s="21" t="s">
        <v>111</v>
      </c>
      <c r="E55" s="358" t="s">
        <v>868</v>
      </c>
      <c r="F55" s="21" t="s">
        <v>344</v>
      </c>
      <c r="G55" s="116">
        <v>480</v>
      </c>
      <c r="H55" s="118" t="s">
        <v>502</v>
      </c>
      <c r="I55" s="24" t="s">
        <v>505</v>
      </c>
      <c r="J55" s="2"/>
      <c r="K55" s="1"/>
      <c r="L55" s="1"/>
      <c r="M55" s="1"/>
      <c r="N55" s="1"/>
      <c r="O55" s="1"/>
      <c r="P55" s="1"/>
      <c r="Q55" s="16"/>
      <c r="R55" s="103" t="s">
        <v>767</v>
      </c>
    </row>
    <row r="56" spans="1:18" ht="45.75" customHeight="1" x14ac:dyDescent="0.2">
      <c r="A56" s="129">
        <v>48</v>
      </c>
      <c r="B56" s="17">
        <v>72</v>
      </c>
      <c r="C56" s="18">
        <v>41647</v>
      </c>
      <c r="D56" s="17" t="s">
        <v>111</v>
      </c>
      <c r="E56" s="358" t="s">
        <v>868</v>
      </c>
      <c r="F56" s="17" t="s">
        <v>257</v>
      </c>
      <c r="G56" s="171">
        <v>480</v>
      </c>
      <c r="H56" s="79"/>
      <c r="I56" s="20"/>
      <c r="J56" s="19"/>
      <c r="K56" s="20"/>
      <c r="L56" s="20"/>
      <c r="M56" s="20"/>
      <c r="N56" s="20"/>
      <c r="O56" s="20"/>
      <c r="P56" s="20"/>
      <c r="Q56" s="17" t="s">
        <v>288</v>
      </c>
      <c r="R56" s="230" t="s">
        <v>768</v>
      </c>
    </row>
    <row r="57" spans="1:18" ht="39" customHeight="1" x14ac:dyDescent="0.2">
      <c r="A57" s="129">
        <v>49</v>
      </c>
      <c r="B57" s="21">
        <v>73</v>
      </c>
      <c r="C57" s="33">
        <v>41647</v>
      </c>
      <c r="D57" s="21" t="s">
        <v>112</v>
      </c>
      <c r="E57" s="21">
        <v>998636902</v>
      </c>
      <c r="F57" s="21" t="s">
        <v>113</v>
      </c>
      <c r="G57" s="116">
        <v>938</v>
      </c>
      <c r="H57" s="118" t="s">
        <v>493</v>
      </c>
      <c r="I57" s="24" t="s">
        <v>506</v>
      </c>
      <c r="J57" s="2"/>
      <c r="K57" s="1"/>
      <c r="L57" s="1"/>
      <c r="M57" s="1"/>
      <c r="N57" s="1"/>
      <c r="O57" s="1"/>
      <c r="P57" s="1"/>
      <c r="Q57" s="16"/>
      <c r="R57" s="103" t="s">
        <v>767</v>
      </c>
    </row>
    <row r="58" spans="1:18" ht="39.75" customHeight="1" x14ac:dyDescent="0.2">
      <c r="A58" s="129">
        <v>50</v>
      </c>
      <c r="B58" s="21">
        <v>75</v>
      </c>
      <c r="C58" s="33">
        <v>41647</v>
      </c>
      <c r="D58" s="21" t="s">
        <v>114</v>
      </c>
      <c r="E58" s="21">
        <v>998447144</v>
      </c>
      <c r="F58" s="21" t="s">
        <v>345</v>
      </c>
      <c r="G58" s="116">
        <v>499.9</v>
      </c>
      <c r="H58" s="118" t="s">
        <v>509</v>
      </c>
      <c r="I58" s="24" t="s">
        <v>510</v>
      </c>
      <c r="J58" s="2"/>
      <c r="K58" s="1"/>
      <c r="L58" s="1"/>
      <c r="M58" s="1"/>
      <c r="N58" s="1"/>
      <c r="O58" s="1"/>
      <c r="P58" s="1"/>
      <c r="Q58" s="16"/>
      <c r="R58" s="103" t="s">
        <v>767</v>
      </c>
    </row>
    <row r="59" spans="1:18" ht="35.25" customHeight="1" x14ac:dyDescent="0.2">
      <c r="A59" s="129">
        <v>51</v>
      </c>
      <c r="B59" s="21">
        <v>84</v>
      </c>
      <c r="C59" s="33">
        <v>41647</v>
      </c>
      <c r="D59" s="21" t="s">
        <v>121</v>
      </c>
      <c r="E59" s="21">
        <v>998482890</v>
      </c>
      <c r="F59" s="21" t="s">
        <v>71</v>
      </c>
      <c r="G59" s="116">
        <v>500</v>
      </c>
      <c r="H59" s="118" t="s">
        <v>494</v>
      </c>
      <c r="I59" s="24" t="s">
        <v>513</v>
      </c>
      <c r="J59" s="2"/>
      <c r="K59" s="1"/>
      <c r="L59" s="1"/>
      <c r="M59" s="1"/>
      <c r="N59" s="1"/>
      <c r="O59" s="1"/>
      <c r="P59" s="1"/>
      <c r="Q59" s="16"/>
      <c r="R59" s="103" t="s">
        <v>767</v>
      </c>
    </row>
    <row r="60" spans="1:18" ht="43.5" customHeight="1" x14ac:dyDescent="0.2">
      <c r="A60" s="129">
        <v>52</v>
      </c>
      <c r="B60" s="21">
        <v>87</v>
      </c>
      <c r="C60" s="33">
        <v>41647</v>
      </c>
      <c r="D60" s="21" t="s">
        <v>155</v>
      </c>
      <c r="E60" s="21">
        <v>998874707</v>
      </c>
      <c r="F60" s="21" t="s">
        <v>156</v>
      </c>
      <c r="G60" s="116">
        <v>500</v>
      </c>
      <c r="H60" s="118" t="s">
        <v>434</v>
      </c>
      <c r="I60" s="24" t="s">
        <v>514</v>
      </c>
      <c r="J60" s="2"/>
      <c r="K60" s="1"/>
      <c r="L60" s="1"/>
      <c r="M60" s="1"/>
      <c r="N60" s="1"/>
      <c r="O60" s="1"/>
      <c r="P60" s="1"/>
      <c r="Q60" s="16"/>
      <c r="R60" s="103" t="s">
        <v>767</v>
      </c>
    </row>
    <row r="61" spans="1:18" ht="33.75" customHeight="1" x14ac:dyDescent="0.2">
      <c r="A61" s="129">
        <v>53</v>
      </c>
      <c r="B61" s="21">
        <v>88</v>
      </c>
      <c r="C61" s="33">
        <v>41647</v>
      </c>
      <c r="D61" s="21" t="s">
        <v>122</v>
      </c>
      <c r="E61" s="21">
        <v>998874707</v>
      </c>
      <c r="F61" s="21" t="s">
        <v>71</v>
      </c>
      <c r="G61" s="116">
        <v>500</v>
      </c>
      <c r="H61" s="118" t="s">
        <v>495</v>
      </c>
      <c r="I61" s="24" t="s">
        <v>515</v>
      </c>
      <c r="J61" s="2"/>
      <c r="K61" s="1"/>
      <c r="L61" s="1"/>
      <c r="M61" s="1"/>
      <c r="N61" s="1"/>
      <c r="O61" s="1"/>
      <c r="P61" s="1"/>
      <c r="Q61" s="16"/>
      <c r="R61" s="103" t="s">
        <v>767</v>
      </c>
    </row>
    <row r="62" spans="1:18" ht="37.5" customHeight="1" x14ac:dyDescent="0.2">
      <c r="A62" s="129">
        <v>54</v>
      </c>
      <c r="B62" s="21">
        <v>89</v>
      </c>
      <c r="C62" s="33">
        <v>41647</v>
      </c>
      <c r="D62" s="21" t="s">
        <v>346</v>
      </c>
      <c r="E62" s="21">
        <v>800325651</v>
      </c>
      <c r="F62" s="21" t="s">
        <v>270</v>
      </c>
      <c r="G62" s="116">
        <v>500</v>
      </c>
      <c r="H62" s="118" t="s">
        <v>435</v>
      </c>
      <c r="I62" s="24" t="s">
        <v>511</v>
      </c>
      <c r="J62" s="2"/>
      <c r="K62" s="1"/>
      <c r="L62" s="1"/>
      <c r="M62" s="1"/>
      <c r="N62" s="1"/>
      <c r="O62" s="1"/>
      <c r="P62" s="1"/>
      <c r="Q62" s="16"/>
      <c r="R62" s="103" t="s">
        <v>767</v>
      </c>
    </row>
    <row r="63" spans="1:18" ht="40.5" customHeight="1" x14ac:dyDescent="0.2">
      <c r="A63" s="129">
        <v>55</v>
      </c>
      <c r="B63" s="21">
        <v>90</v>
      </c>
      <c r="C63" s="33">
        <v>41647</v>
      </c>
      <c r="D63" s="21" t="s">
        <v>123</v>
      </c>
      <c r="E63" s="21">
        <v>998961606</v>
      </c>
      <c r="F63" s="21" t="s">
        <v>239</v>
      </c>
      <c r="G63" s="116">
        <v>1000</v>
      </c>
      <c r="H63" s="118" t="s">
        <v>404</v>
      </c>
      <c r="I63" s="24" t="s">
        <v>512</v>
      </c>
      <c r="J63" s="2"/>
      <c r="K63" s="1"/>
      <c r="L63" s="1"/>
      <c r="M63" s="1"/>
      <c r="N63" s="1"/>
      <c r="O63" s="1"/>
      <c r="P63" s="1"/>
      <c r="Q63" s="16"/>
      <c r="R63" s="103" t="s">
        <v>767</v>
      </c>
    </row>
    <row r="64" spans="1:18" ht="37.5" customHeight="1" x14ac:dyDescent="0.2">
      <c r="A64" s="129">
        <v>56</v>
      </c>
      <c r="B64" s="21">
        <v>91</v>
      </c>
      <c r="C64" s="33">
        <v>41647</v>
      </c>
      <c r="D64" s="21" t="s">
        <v>123</v>
      </c>
      <c r="E64" s="21">
        <v>998961606</v>
      </c>
      <c r="F64" s="21" t="s">
        <v>240</v>
      </c>
      <c r="G64" s="116">
        <v>1000</v>
      </c>
      <c r="H64" s="118" t="s">
        <v>405</v>
      </c>
      <c r="I64" s="24" t="s">
        <v>516</v>
      </c>
      <c r="J64" s="2"/>
      <c r="K64" s="1"/>
      <c r="L64" s="1"/>
      <c r="M64" s="1"/>
      <c r="N64" s="1"/>
      <c r="O64" s="1"/>
      <c r="P64" s="1"/>
      <c r="Q64" s="16"/>
      <c r="R64" s="103" t="s">
        <v>767</v>
      </c>
    </row>
    <row r="65" spans="1:18" ht="40.5" customHeight="1" x14ac:dyDescent="0.2">
      <c r="A65" s="129">
        <v>57</v>
      </c>
      <c r="B65" s="21">
        <v>92</v>
      </c>
      <c r="C65" s="33">
        <v>41647</v>
      </c>
      <c r="D65" s="21" t="s">
        <v>124</v>
      </c>
      <c r="E65" s="21">
        <v>800419593</v>
      </c>
      <c r="F65" s="21" t="s">
        <v>241</v>
      </c>
      <c r="G65" s="116">
        <v>960</v>
      </c>
      <c r="H65" s="118" t="s">
        <v>406</v>
      </c>
      <c r="I65" s="24" t="s">
        <v>517</v>
      </c>
      <c r="J65" s="2"/>
      <c r="K65" s="1"/>
      <c r="L65" s="1"/>
      <c r="M65" s="1"/>
      <c r="N65" s="1"/>
      <c r="O65" s="1"/>
      <c r="P65" s="1"/>
      <c r="Q65" s="16"/>
      <c r="R65" s="103" t="s">
        <v>767</v>
      </c>
    </row>
    <row r="66" spans="1:18" ht="40.5" customHeight="1" x14ac:dyDescent="0.2">
      <c r="A66" s="129">
        <v>58</v>
      </c>
      <c r="B66" s="21">
        <v>93</v>
      </c>
      <c r="C66" s="33">
        <v>41647</v>
      </c>
      <c r="D66" s="21" t="s">
        <v>124</v>
      </c>
      <c r="E66" s="21">
        <v>800419593</v>
      </c>
      <c r="F66" s="21" t="s">
        <v>242</v>
      </c>
      <c r="G66" s="116">
        <v>960</v>
      </c>
      <c r="H66" s="118" t="s">
        <v>407</v>
      </c>
      <c r="I66" s="24" t="s">
        <v>518</v>
      </c>
      <c r="J66" s="2"/>
      <c r="K66" s="1"/>
      <c r="L66" s="1"/>
      <c r="M66" s="1"/>
      <c r="N66" s="1"/>
      <c r="O66" s="1"/>
      <c r="P66" s="1"/>
      <c r="Q66" s="16"/>
      <c r="R66" s="103" t="s">
        <v>767</v>
      </c>
    </row>
    <row r="67" spans="1:18" ht="36.75" customHeight="1" x14ac:dyDescent="0.2">
      <c r="A67" s="129">
        <v>59</v>
      </c>
      <c r="B67" s="21">
        <v>94</v>
      </c>
      <c r="C67" s="33">
        <v>41647</v>
      </c>
      <c r="D67" s="21" t="s">
        <v>124</v>
      </c>
      <c r="E67" s="21">
        <v>800419593</v>
      </c>
      <c r="F67" s="21" t="s">
        <v>151</v>
      </c>
      <c r="G67" s="116">
        <v>960</v>
      </c>
      <c r="H67" s="118" t="s">
        <v>496</v>
      </c>
      <c r="I67" s="24" t="s">
        <v>519</v>
      </c>
      <c r="J67" s="2"/>
      <c r="K67" s="1"/>
      <c r="L67" s="1"/>
      <c r="M67" s="1"/>
      <c r="N67" s="1"/>
      <c r="O67" s="1"/>
      <c r="P67" s="1"/>
      <c r="Q67" s="16"/>
      <c r="R67" s="103" t="s">
        <v>767</v>
      </c>
    </row>
    <row r="68" spans="1:18" ht="34.5" customHeight="1" x14ac:dyDescent="0.2">
      <c r="A68" s="129">
        <v>60</v>
      </c>
      <c r="B68" s="21">
        <v>95</v>
      </c>
      <c r="C68" s="33">
        <v>41647</v>
      </c>
      <c r="D68" s="21" t="s">
        <v>124</v>
      </c>
      <c r="E68" s="358">
        <v>800419593</v>
      </c>
      <c r="F68" s="21" t="s">
        <v>125</v>
      </c>
      <c r="G68" s="116">
        <v>960</v>
      </c>
      <c r="H68" s="118" t="s">
        <v>408</v>
      </c>
      <c r="I68" s="24" t="s">
        <v>520</v>
      </c>
      <c r="J68" s="2"/>
      <c r="K68" s="1"/>
      <c r="L68" s="1"/>
      <c r="M68" s="1"/>
      <c r="N68" s="1"/>
      <c r="O68" s="1"/>
      <c r="P68" s="1"/>
      <c r="Q68" s="16"/>
      <c r="R68" s="103" t="s">
        <v>767</v>
      </c>
    </row>
    <row r="69" spans="1:18" ht="25.5" x14ac:dyDescent="0.2">
      <c r="A69" s="129">
        <v>61</v>
      </c>
      <c r="B69" s="21">
        <v>96</v>
      </c>
      <c r="C69" s="33">
        <v>41647</v>
      </c>
      <c r="D69" s="21" t="s">
        <v>126</v>
      </c>
      <c r="E69" s="21">
        <v>999818314</v>
      </c>
      <c r="F69" s="21" t="s">
        <v>318</v>
      </c>
      <c r="G69" s="116">
        <v>300</v>
      </c>
      <c r="H69" s="118" t="s">
        <v>508</v>
      </c>
      <c r="I69" s="24" t="s">
        <v>521</v>
      </c>
      <c r="J69" s="2"/>
      <c r="K69" s="1"/>
      <c r="L69" s="1"/>
      <c r="M69" s="1"/>
      <c r="N69" s="1"/>
      <c r="O69" s="1"/>
      <c r="P69" s="1"/>
      <c r="Q69" s="16"/>
      <c r="R69" s="103" t="s">
        <v>767</v>
      </c>
    </row>
    <row r="70" spans="1:18" ht="41.25" customHeight="1" x14ac:dyDescent="0.2">
      <c r="A70" s="129">
        <v>62</v>
      </c>
      <c r="B70" s="21">
        <v>97</v>
      </c>
      <c r="C70" s="33">
        <v>41647</v>
      </c>
      <c r="D70" s="21" t="s">
        <v>126</v>
      </c>
      <c r="E70" s="21">
        <v>999818314</v>
      </c>
      <c r="F70" s="21" t="s">
        <v>319</v>
      </c>
      <c r="G70" s="116">
        <v>100</v>
      </c>
      <c r="H70" s="118" t="s">
        <v>507</v>
      </c>
      <c r="I70" s="24" t="s">
        <v>522</v>
      </c>
      <c r="J70" s="2"/>
      <c r="K70" s="1"/>
      <c r="L70" s="1"/>
      <c r="M70" s="1"/>
      <c r="N70" s="1"/>
      <c r="O70" s="1"/>
      <c r="P70" s="1"/>
      <c r="Q70" s="16"/>
      <c r="R70" s="103" t="s">
        <v>767</v>
      </c>
    </row>
    <row r="71" spans="1:18" ht="33.75" customHeight="1" x14ac:dyDescent="0.2">
      <c r="A71" s="129">
        <v>63</v>
      </c>
      <c r="B71" s="21">
        <v>100</v>
      </c>
      <c r="C71" s="33">
        <v>41647</v>
      </c>
      <c r="D71" s="21" t="s">
        <v>128</v>
      </c>
      <c r="E71" s="358" t="s">
        <v>867</v>
      </c>
      <c r="F71" s="21" t="s">
        <v>129</v>
      </c>
      <c r="G71" s="116">
        <v>500</v>
      </c>
      <c r="H71" s="118" t="s">
        <v>497</v>
      </c>
      <c r="I71" s="24" t="s">
        <v>523</v>
      </c>
      <c r="J71" s="2"/>
      <c r="K71" s="1"/>
      <c r="L71" s="1"/>
      <c r="M71" s="1"/>
      <c r="N71" s="1"/>
      <c r="O71" s="1"/>
      <c r="P71" s="1"/>
      <c r="Q71" s="16"/>
      <c r="R71" s="103" t="s">
        <v>767</v>
      </c>
    </row>
    <row r="72" spans="1:18" ht="25.5" x14ac:dyDescent="0.2">
      <c r="A72" s="129">
        <v>64</v>
      </c>
      <c r="B72" s="21">
        <v>103</v>
      </c>
      <c r="C72" s="33">
        <v>41647</v>
      </c>
      <c r="D72" s="21" t="s">
        <v>245</v>
      </c>
      <c r="E72" s="21">
        <v>800541052</v>
      </c>
      <c r="F72" s="21" t="s">
        <v>132</v>
      </c>
      <c r="G72" s="116">
        <v>500</v>
      </c>
      <c r="H72" s="118" t="s">
        <v>498</v>
      </c>
      <c r="I72" s="24" t="s">
        <v>524</v>
      </c>
      <c r="J72" s="2"/>
      <c r="K72" s="1"/>
      <c r="L72" s="1"/>
      <c r="M72" s="1"/>
      <c r="N72" s="1"/>
      <c r="O72" s="1"/>
      <c r="P72" s="1"/>
      <c r="Q72" s="16"/>
      <c r="R72" s="103" t="s">
        <v>767</v>
      </c>
    </row>
    <row r="73" spans="1:18" ht="25.5" x14ac:dyDescent="0.2">
      <c r="A73" s="129">
        <v>65</v>
      </c>
      <c r="B73" s="21">
        <v>104</v>
      </c>
      <c r="C73" s="33">
        <v>41647</v>
      </c>
      <c r="D73" s="21" t="s">
        <v>885</v>
      </c>
      <c r="E73" s="21">
        <v>998447003</v>
      </c>
      <c r="F73" s="21" t="s">
        <v>350</v>
      </c>
      <c r="G73" s="116">
        <v>500</v>
      </c>
      <c r="H73" s="118" t="s">
        <v>538</v>
      </c>
      <c r="I73" s="24" t="s">
        <v>528</v>
      </c>
      <c r="J73" s="2"/>
      <c r="K73" s="1"/>
      <c r="L73" s="1"/>
      <c r="M73" s="1"/>
      <c r="N73" s="1"/>
      <c r="O73" s="1"/>
      <c r="P73" s="1"/>
      <c r="Q73" s="16"/>
      <c r="R73" s="103" t="s">
        <v>767</v>
      </c>
    </row>
    <row r="74" spans="1:18" ht="42.75" customHeight="1" x14ac:dyDescent="0.2">
      <c r="A74" s="129">
        <v>66</v>
      </c>
      <c r="B74" s="21">
        <v>105</v>
      </c>
      <c r="C74" s="33">
        <v>41647</v>
      </c>
      <c r="D74" s="21" t="s">
        <v>133</v>
      </c>
      <c r="E74" s="21">
        <v>998444295</v>
      </c>
      <c r="F74" s="21" t="s">
        <v>246</v>
      </c>
      <c r="G74" s="116">
        <v>500</v>
      </c>
      <c r="H74" s="118" t="s">
        <v>499</v>
      </c>
      <c r="I74" s="24" t="s">
        <v>529</v>
      </c>
      <c r="J74" s="2"/>
      <c r="K74" s="1"/>
      <c r="L74" s="1"/>
      <c r="M74" s="1"/>
      <c r="N74" s="1"/>
      <c r="O74" s="1"/>
      <c r="P74" s="1"/>
      <c r="Q74" s="16"/>
      <c r="R74" s="103" t="s">
        <v>767</v>
      </c>
    </row>
    <row r="75" spans="1:18" ht="66" customHeight="1" x14ac:dyDescent="0.2">
      <c r="A75" s="129">
        <v>67</v>
      </c>
      <c r="B75" s="21">
        <v>122</v>
      </c>
      <c r="C75" s="33">
        <v>41647</v>
      </c>
      <c r="D75" s="21" t="s">
        <v>307</v>
      </c>
      <c r="E75" s="21">
        <v>998484809</v>
      </c>
      <c r="F75" s="21" t="s">
        <v>150</v>
      </c>
      <c r="G75" s="116">
        <v>1000</v>
      </c>
      <c r="H75" s="118" t="s">
        <v>531</v>
      </c>
      <c r="I75" s="24" t="s">
        <v>530</v>
      </c>
      <c r="J75" s="24" t="s">
        <v>832</v>
      </c>
      <c r="K75" s="24" t="s">
        <v>831</v>
      </c>
      <c r="L75" s="282" t="s">
        <v>840</v>
      </c>
      <c r="M75" s="283">
        <v>42643</v>
      </c>
      <c r="N75" s="1"/>
      <c r="O75" s="1"/>
      <c r="P75" s="1"/>
      <c r="Q75" s="284" t="s">
        <v>841</v>
      </c>
      <c r="R75" s="103" t="s">
        <v>767</v>
      </c>
    </row>
    <row r="76" spans="1:18" ht="34.5" customHeight="1" x14ac:dyDescent="0.2">
      <c r="A76" s="129">
        <v>68</v>
      </c>
      <c r="B76" s="21">
        <v>125</v>
      </c>
      <c r="C76" s="33">
        <v>41647</v>
      </c>
      <c r="D76" s="21" t="s">
        <v>123</v>
      </c>
      <c r="E76" s="21">
        <v>998961606</v>
      </c>
      <c r="F76" s="21" t="s">
        <v>347</v>
      </c>
      <c r="G76" s="116">
        <v>1000</v>
      </c>
      <c r="H76" s="118" t="s">
        <v>410</v>
      </c>
      <c r="I76" s="24" t="s">
        <v>540</v>
      </c>
      <c r="J76" s="2"/>
      <c r="K76" s="1"/>
      <c r="L76" s="1"/>
      <c r="M76" s="1"/>
      <c r="N76" s="1"/>
      <c r="O76" s="1"/>
      <c r="P76" s="1"/>
      <c r="Q76" s="16"/>
      <c r="R76" s="103" t="s">
        <v>767</v>
      </c>
    </row>
    <row r="77" spans="1:18" ht="25.5" x14ac:dyDescent="0.2">
      <c r="A77" s="129">
        <v>69</v>
      </c>
      <c r="B77" s="21">
        <v>126</v>
      </c>
      <c r="C77" s="33">
        <v>41647</v>
      </c>
      <c r="D77" s="21" t="s">
        <v>154</v>
      </c>
      <c r="E77" s="358" t="s">
        <v>873</v>
      </c>
      <c r="F77" s="21" t="s">
        <v>347</v>
      </c>
      <c r="G77" s="116">
        <v>1000</v>
      </c>
      <c r="H77" s="118" t="s">
        <v>409</v>
      </c>
      <c r="I77" s="24" t="s">
        <v>541</v>
      </c>
      <c r="J77" s="2"/>
      <c r="K77" s="1"/>
      <c r="L77" s="1"/>
      <c r="M77" s="1"/>
      <c r="N77" s="1"/>
      <c r="O77" s="1"/>
      <c r="P77" s="1"/>
      <c r="Q77" s="16"/>
      <c r="R77" s="103" t="s">
        <v>767</v>
      </c>
    </row>
    <row r="78" spans="1:18" ht="25.5" x14ac:dyDescent="0.2">
      <c r="A78" s="129">
        <v>70</v>
      </c>
      <c r="B78" s="21">
        <v>127</v>
      </c>
      <c r="C78" s="33">
        <v>41647</v>
      </c>
      <c r="D78" s="21" t="s">
        <v>159</v>
      </c>
      <c r="E78" s="21">
        <v>800533760</v>
      </c>
      <c r="F78" s="21" t="s">
        <v>87</v>
      </c>
      <c r="G78" s="116">
        <v>500</v>
      </c>
      <c r="H78" s="118" t="s">
        <v>532</v>
      </c>
      <c r="I78" s="24" t="s">
        <v>551</v>
      </c>
      <c r="J78" s="2"/>
      <c r="K78" s="1"/>
      <c r="L78" s="1"/>
      <c r="M78" s="1"/>
      <c r="N78" s="1"/>
      <c r="O78" s="1"/>
      <c r="P78" s="1"/>
      <c r="Q78" s="34" t="s">
        <v>627</v>
      </c>
      <c r="R78" s="230" t="s">
        <v>768</v>
      </c>
    </row>
    <row r="79" spans="1:18" ht="75.75" customHeight="1" x14ac:dyDescent="0.2">
      <c r="A79" s="129">
        <v>71</v>
      </c>
      <c r="B79" s="285">
        <v>128</v>
      </c>
      <c r="C79" s="286">
        <v>41647</v>
      </c>
      <c r="D79" s="285" t="s">
        <v>161</v>
      </c>
      <c r="E79" s="285">
        <v>800544202</v>
      </c>
      <c r="F79" s="285" t="s">
        <v>160</v>
      </c>
      <c r="G79" s="287">
        <v>999.8</v>
      </c>
      <c r="H79" s="288" t="s">
        <v>536</v>
      </c>
      <c r="I79" s="289" t="s">
        <v>552</v>
      </c>
      <c r="J79" s="289" t="s">
        <v>634</v>
      </c>
      <c r="K79" s="289" t="s">
        <v>636</v>
      </c>
      <c r="L79" s="289"/>
      <c r="M79" s="290" t="s">
        <v>801</v>
      </c>
      <c r="N79" s="289"/>
      <c r="O79" s="289"/>
      <c r="P79" s="289"/>
      <c r="Q79" s="229" t="s">
        <v>849</v>
      </c>
      <c r="R79" s="302" t="s">
        <v>768</v>
      </c>
    </row>
    <row r="80" spans="1:18" ht="33" customHeight="1" x14ac:dyDescent="0.2">
      <c r="A80" s="129">
        <v>72</v>
      </c>
      <c r="B80" s="21">
        <v>129</v>
      </c>
      <c r="C80" s="33">
        <v>41647</v>
      </c>
      <c r="D80" s="21" t="s">
        <v>320</v>
      </c>
      <c r="E80" s="21">
        <v>800544042</v>
      </c>
      <c r="F80" s="21" t="s">
        <v>249</v>
      </c>
      <c r="G80" s="116">
        <v>999.8</v>
      </c>
      <c r="H80" s="118" t="s">
        <v>534</v>
      </c>
      <c r="I80" s="24" t="s">
        <v>553</v>
      </c>
      <c r="J80" s="8"/>
      <c r="K80" s="1"/>
      <c r="L80" s="1"/>
      <c r="M80" s="1"/>
      <c r="N80" s="1"/>
      <c r="O80" s="1"/>
      <c r="P80" s="1"/>
      <c r="Q80" s="1"/>
      <c r="R80" s="103" t="s">
        <v>767</v>
      </c>
    </row>
    <row r="81" spans="1:18" ht="42.75" customHeight="1" x14ac:dyDescent="0.2">
      <c r="A81" s="129">
        <v>73</v>
      </c>
      <c r="B81" s="318">
        <v>130</v>
      </c>
      <c r="C81" s="319">
        <v>41647</v>
      </c>
      <c r="D81" s="318" t="s">
        <v>162</v>
      </c>
      <c r="E81" s="318">
        <v>800544054</v>
      </c>
      <c r="F81" s="318" t="s">
        <v>254</v>
      </c>
      <c r="G81" s="320">
        <v>999.8</v>
      </c>
      <c r="H81" s="321" t="s">
        <v>533</v>
      </c>
      <c r="I81" s="309" t="s">
        <v>556</v>
      </c>
      <c r="J81" s="308" t="s">
        <v>750</v>
      </c>
      <c r="K81" s="309" t="s">
        <v>631</v>
      </c>
      <c r="L81" s="309"/>
      <c r="M81" s="308" t="s">
        <v>802</v>
      </c>
      <c r="N81" s="24"/>
      <c r="O81" s="24"/>
      <c r="P81" s="24"/>
      <c r="Q81" s="25" t="s">
        <v>848</v>
      </c>
      <c r="R81" s="307" t="s">
        <v>858</v>
      </c>
    </row>
    <row r="82" spans="1:18" ht="25.5" x14ac:dyDescent="0.2">
      <c r="A82" s="129">
        <v>74</v>
      </c>
      <c r="B82" s="21">
        <v>131</v>
      </c>
      <c r="C82" s="33">
        <v>41647</v>
      </c>
      <c r="D82" s="21" t="s">
        <v>163</v>
      </c>
      <c r="E82" s="21">
        <v>800544183</v>
      </c>
      <c r="F82" s="21" t="s">
        <v>255</v>
      </c>
      <c r="G82" s="116">
        <v>500</v>
      </c>
      <c r="H82" s="118" t="s">
        <v>537</v>
      </c>
      <c r="I82" s="24" t="s">
        <v>558</v>
      </c>
      <c r="J82" s="2"/>
      <c r="K82" s="1"/>
      <c r="L82" s="1"/>
      <c r="M82" s="1"/>
      <c r="N82" s="1"/>
      <c r="O82" s="1"/>
      <c r="P82" s="1"/>
      <c r="Q82" s="1"/>
      <c r="R82" s="103" t="s">
        <v>767</v>
      </c>
    </row>
    <row r="83" spans="1:18" ht="33" customHeight="1" x14ac:dyDescent="0.2">
      <c r="A83" s="129">
        <v>75</v>
      </c>
      <c r="B83" s="17">
        <v>132</v>
      </c>
      <c r="C83" s="18">
        <v>41647</v>
      </c>
      <c r="D83" s="17" t="s">
        <v>164</v>
      </c>
      <c r="E83" s="17">
        <v>800368287</v>
      </c>
      <c r="F83" s="17" t="s">
        <v>256</v>
      </c>
      <c r="G83" s="171">
        <v>999.8</v>
      </c>
      <c r="H83" s="11"/>
      <c r="I83" s="1"/>
      <c r="J83" s="2"/>
      <c r="K83" s="1"/>
      <c r="L83" s="1"/>
      <c r="M83" s="1"/>
      <c r="N83" s="1"/>
      <c r="O83" s="1"/>
      <c r="P83" s="1"/>
      <c r="Q83" s="26" t="s">
        <v>548</v>
      </c>
      <c r="R83" s="230" t="s">
        <v>768</v>
      </c>
    </row>
    <row r="84" spans="1:18" ht="25.5" x14ac:dyDescent="0.2">
      <c r="A84" s="129">
        <v>76</v>
      </c>
      <c r="B84" s="21">
        <v>133</v>
      </c>
      <c r="C84" s="33">
        <v>41647</v>
      </c>
      <c r="D84" s="21" t="s">
        <v>165</v>
      </c>
      <c r="E84" s="358" t="s">
        <v>877</v>
      </c>
      <c r="F84" s="21" t="s">
        <v>166</v>
      </c>
      <c r="G84" s="116">
        <v>500</v>
      </c>
      <c r="H84" s="118" t="s">
        <v>535</v>
      </c>
      <c r="I84" s="24" t="s">
        <v>557</v>
      </c>
      <c r="J84" s="2"/>
      <c r="K84" s="1"/>
      <c r="L84" s="1" t="s">
        <v>921</v>
      </c>
      <c r="M84" s="1"/>
      <c r="N84" s="1"/>
      <c r="O84" s="1"/>
      <c r="P84" s="1"/>
      <c r="Q84" s="1"/>
      <c r="R84" s="103" t="s">
        <v>767</v>
      </c>
    </row>
    <row r="85" spans="1:18" ht="25.5" x14ac:dyDescent="0.2">
      <c r="A85" s="129">
        <v>77</v>
      </c>
      <c r="B85" s="21">
        <v>136</v>
      </c>
      <c r="C85" s="33">
        <v>41647</v>
      </c>
      <c r="D85" s="21" t="s">
        <v>167</v>
      </c>
      <c r="E85" s="358" t="s">
        <v>886</v>
      </c>
      <c r="F85" s="21" t="s">
        <v>321</v>
      </c>
      <c r="G85" s="116">
        <v>500</v>
      </c>
      <c r="H85" s="118" t="s">
        <v>546</v>
      </c>
      <c r="I85" s="24" t="s">
        <v>554</v>
      </c>
      <c r="J85" s="2"/>
      <c r="K85" s="1"/>
      <c r="L85" s="1"/>
      <c r="M85" s="1"/>
      <c r="N85" s="1"/>
      <c r="O85" s="1"/>
      <c r="P85" s="1"/>
      <c r="Q85" s="1"/>
      <c r="R85" s="103" t="s">
        <v>767</v>
      </c>
    </row>
    <row r="86" spans="1:18" ht="25.5" x14ac:dyDescent="0.2">
      <c r="A86" s="129">
        <v>78</v>
      </c>
      <c r="B86" s="21">
        <v>137</v>
      </c>
      <c r="C86" s="33">
        <v>41647</v>
      </c>
      <c r="D86" s="21" t="s">
        <v>148</v>
      </c>
      <c r="E86" s="21">
        <v>800353944</v>
      </c>
      <c r="F86" s="21" t="s">
        <v>321</v>
      </c>
      <c r="G86" s="116">
        <v>500</v>
      </c>
      <c r="H86" s="118" t="s">
        <v>547</v>
      </c>
      <c r="I86" s="24" t="s">
        <v>555</v>
      </c>
      <c r="J86" s="2"/>
      <c r="K86" s="1"/>
      <c r="L86" s="1"/>
      <c r="M86" s="1"/>
      <c r="N86" s="1"/>
      <c r="O86" s="1"/>
      <c r="P86" s="1"/>
      <c r="Q86" s="1"/>
      <c r="R86" s="103" t="s">
        <v>767</v>
      </c>
    </row>
    <row r="87" spans="1:18" ht="47.25" customHeight="1" x14ac:dyDescent="0.2">
      <c r="A87" s="129">
        <v>79</v>
      </c>
      <c r="B87" s="21">
        <v>138</v>
      </c>
      <c r="C87" s="33">
        <v>41647</v>
      </c>
      <c r="D87" s="21" t="s">
        <v>168</v>
      </c>
      <c r="E87" s="358" t="s">
        <v>878</v>
      </c>
      <c r="F87" s="21" t="s">
        <v>169</v>
      </c>
      <c r="G87" s="116">
        <v>1000</v>
      </c>
      <c r="H87" s="118" t="s">
        <v>562</v>
      </c>
      <c r="I87" s="24" t="s">
        <v>561</v>
      </c>
      <c r="J87" s="2"/>
      <c r="K87" s="1"/>
      <c r="L87" s="1"/>
      <c r="M87" s="1"/>
      <c r="N87" s="1"/>
      <c r="O87" s="1"/>
      <c r="P87" s="1"/>
      <c r="Q87" s="1"/>
      <c r="R87" s="103" t="s">
        <v>767</v>
      </c>
    </row>
    <row r="88" spans="1:18" ht="41.25" customHeight="1" x14ac:dyDescent="0.2">
      <c r="A88" s="129">
        <v>80</v>
      </c>
      <c r="B88" s="21">
        <v>139</v>
      </c>
      <c r="C88" s="33">
        <v>41647</v>
      </c>
      <c r="D88" s="21" t="s">
        <v>170</v>
      </c>
      <c r="E88" s="21">
        <v>998447168</v>
      </c>
      <c r="F88" s="21" t="s">
        <v>559</v>
      </c>
      <c r="G88" s="116">
        <v>500</v>
      </c>
      <c r="H88" s="118" t="s">
        <v>543</v>
      </c>
      <c r="I88" s="24" t="s">
        <v>560</v>
      </c>
      <c r="J88" s="2"/>
      <c r="K88" s="1"/>
      <c r="L88" s="1"/>
      <c r="M88" s="1"/>
      <c r="N88" s="1"/>
      <c r="O88" s="1"/>
      <c r="P88" s="1"/>
      <c r="Q88" s="1"/>
      <c r="R88" s="103" t="s">
        <v>767</v>
      </c>
    </row>
    <row r="89" spans="1:18" ht="25.5" x14ac:dyDescent="0.2">
      <c r="A89" s="129">
        <v>81</v>
      </c>
      <c r="B89" s="21">
        <v>145</v>
      </c>
      <c r="C89" s="33">
        <v>41647</v>
      </c>
      <c r="D89" s="21" t="s">
        <v>173</v>
      </c>
      <c r="E89" s="358" t="s">
        <v>887</v>
      </c>
      <c r="F89" s="21" t="s">
        <v>322</v>
      </c>
      <c r="G89" s="116">
        <v>100</v>
      </c>
      <c r="H89" s="118" t="s">
        <v>566</v>
      </c>
      <c r="I89" s="24" t="s">
        <v>569</v>
      </c>
      <c r="J89" s="2"/>
      <c r="K89" s="1"/>
      <c r="L89" s="1"/>
      <c r="M89" s="1"/>
      <c r="N89" s="1"/>
      <c r="O89" s="1"/>
      <c r="P89" s="1"/>
      <c r="Q89" s="16"/>
      <c r="R89" s="103" t="s">
        <v>767</v>
      </c>
    </row>
    <row r="90" spans="1:18" ht="25.5" x14ac:dyDescent="0.2">
      <c r="A90" s="129">
        <v>82</v>
      </c>
      <c r="B90" s="21">
        <v>147</v>
      </c>
      <c r="C90" s="33">
        <v>41647</v>
      </c>
      <c r="D90" s="21" t="s">
        <v>173</v>
      </c>
      <c r="E90" s="358" t="s">
        <v>887</v>
      </c>
      <c r="F90" s="21" t="s">
        <v>323</v>
      </c>
      <c r="G90" s="116">
        <v>100</v>
      </c>
      <c r="H90" s="118" t="s">
        <v>567</v>
      </c>
      <c r="I90" s="24" t="s">
        <v>570</v>
      </c>
      <c r="J90" s="2"/>
      <c r="K90" s="1"/>
      <c r="L90" s="1"/>
      <c r="M90" s="1"/>
      <c r="N90" s="1"/>
      <c r="O90" s="1"/>
      <c r="P90" s="1"/>
      <c r="Q90" s="16"/>
      <c r="R90" s="103" t="s">
        <v>767</v>
      </c>
    </row>
    <row r="91" spans="1:18" ht="31.5" customHeight="1" x14ac:dyDescent="0.2">
      <c r="A91" s="129">
        <v>83</v>
      </c>
      <c r="B91" s="21">
        <v>148</v>
      </c>
      <c r="C91" s="33">
        <v>41647</v>
      </c>
      <c r="D91" s="21" t="s">
        <v>173</v>
      </c>
      <c r="E91" s="358" t="s">
        <v>887</v>
      </c>
      <c r="F91" s="21" t="s">
        <v>324</v>
      </c>
      <c r="G91" s="116">
        <v>100</v>
      </c>
      <c r="H91" s="118" t="s">
        <v>568</v>
      </c>
      <c r="I91" s="24" t="s">
        <v>571</v>
      </c>
      <c r="J91" s="2"/>
      <c r="K91" s="1"/>
      <c r="L91" s="1"/>
      <c r="M91" s="1"/>
      <c r="N91" s="1"/>
      <c r="O91" s="1"/>
      <c r="P91" s="1"/>
      <c r="Q91" s="16"/>
      <c r="R91" s="103" t="s">
        <v>767</v>
      </c>
    </row>
    <row r="92" spans="1:18" ht="37.5" customHeight="1" x14ac:dyDescent="0.2">
      <c r="A92" s="129">
        <v>84</v>
      </c>
      <c r="B92" s="21">
        <v>152</v>
      </c>
      <c r="C92" s="33">
        <v>41647</v>
      </c>
      <c r="D92" s="21" t="s">
        <v>179</v>
      </c>
      <c r="E92" s="358" t="s">
        <v>874</v>
      </c>
      <c r="F92" s="21" t="s">
        <v>178</v>
      </c>
      <c r="G92" s="116">
        <v>500</v>
      </c>
      <c r="H92" s="118" t="s">
        <v>360</v>
      </c>
      <c r="I92" s="24" t="s">
        <v>572</v>
      </c>
      <c r="J92" s="2"/>
      <c r="K92" s="1"/>
      <c r="L92" s="1"/>
      <c r="M92" s="1"/>
      <c r="N92" s="1"/>
      <c r="O92" s="1"/>
      <c r="P92" s="1"/>
      <c r="Q92" s="16"/>
      <c r="R92" s="103" t="s">
        <v>767</v>
      </c>
    </row>
    <row r="93" spans="1:18" ht="39" customHeight="1" x14ac:dyDescent="0.2">
      <c r="A93" s="129">
        <v>85</v>
      </c>
      <c r="B93" s="21">
        <v>153</v>
      </c>
      <c r="C93" s="33">
        <v>41647</v>
      </c>
      <c r="D93" s="21" t="s">
        <v>181</v>
      </c>
      <c r="E93" s="21">
        <v>998724188</v>
      </c>
      <c r="F93" s="21" t="s">
        <v>180</v>
      </c>
      <c r="G93" s="116">
        <v>350</v>
      </c>
      <c r="H93" s="118" t="s">
        <v>575</v>
      </c>
      <c r="I93" s="24" t="s">
        <v>580</v>
      </c>
      <c r="J93" s="2"/>
      <c r="K93" s="1"/>
      <c r="L93" s="1"/>
      <c r="M93" s="1"/>
      <c r="N93" s="1"/>
      <c r="O93" s="1"/>
      <c r="P93" s="1"/>
      <c r="Q93" s="16"/>
      <c r="R93" s="103" t="s">
        <v>767</v>
      </c>
    </row>
    <row r="94" spans="1:18" ht="25.5" x14ac:dyDescent="0.2">
      <c r="A94" s="129">
        <v>86</v>
      </c>
      <c r="B94" s="21">
        <v>154</v>
      </c>
      <c r="C94" s="33">
        <v>41647</v>
      </c>
      <c r="D94" s="21" t="s">
        <v>181</v>
      </c>
      <c r="E94" s="21">
        <v>998724188</v>
      </c>
      <c r="F94" s="21" t="s">
        <v>180</v>
      </c>
      <c r="G94" s="116">
        <v>350</v>
      </c>
      <c r="H94" s="118" t="s">
        <v>576</v>
      </c>
      <c r="I94" s="24" t="s">
        <v>581</v>
      </c>
      <c r="J94" s="2"/>
      <c r="K94" s="1"/>
      <c r="L94" s="1"/>
      <c r="M94" s="1"/>
      <c r="N94" s="1"/>
      <c r="O94" s="1"/>
      <c r="P94" s="1"/>
      <c r="Q94" s="16"/>
      <c r="R94" s="103" t="s">
        <v>767</v>
      </c>
    </row>
    <row r="95" spans="1:18" ht="40.5" customHeight="1" x14ac:dyDescent="0.2">
      <c r="A95" s="129">
        <v>87</v>
      </c>
      <c r="B95" s="21">
        <v>155</v>
      </c>
      <c r="C95" s="33">
        <v>41647</v>
      </c>
      <c r="D95" s="21" t="s">
        <v>182</v>
      </c>
      <c r="E95" s="21">
        <v>998724220</v>
      </c>
      <c r="F95" s="21" t="s">
        <v>180</v>
      </c>
      <c r="G95" s="116">
        <v>350</v>
      </c>
      <c r="H95" s="118" t="s">
        <v>577</v>
      </c>
      <c r="I95" s="24" t="s">
        <v>582</v>
      </c>
      <c r="J95" s="2"/>
      <c r="K95" s="1"/>
      <c r="L95" s="1"/>
      <c r="M95" s="1"/>
      <c r="N95" s="1"/>
      <c r="O95" s="1"/>
      <c r="P95" s="1"/>
      <c r="Q95" s="16"/>
      <c r="R95" s="103" t="s">
        <v>767</v>
      </c>
    </row>
    <row r="96" spans="1:18" ht="43.5" customHeight="1" x14ac:dyDescent="0.2">
      <c r="A96" s="129">
        <v>88</v>
      </c>
      <c r="B96" s="21">
        <v>156</v>
      </c>
      <c r="C96" s="33">
        <v>41647</v>
      </c>
      <c r="D96" s="21" t="s">
        <v>181</v>
      </c>
      <c r="E96" s="21">
        <v>998724188</v>
      </c>
      <c r="F96" s="21" t="s">
        <v>351</v>
      </c>
      <c r="G96" s="116">
        <v>350</v>
      </c>
      <c r="H96" s="118" t="s">
        <v>578</v>
      </c>
      <c r="I96" s="24" t="s">
        <v>583</v>
      </c>
      <c r="J96" s="2"/>
      <c r="K96" s="1"/>
      <c r="L96" s="1"/>
      <c r="M96" s="1"/>
      <c r="N96" s="1"/>
      <c r="O96" s="1"/>
      <c r="P96" s="1"/>
      <c r="Q96" s="16"/>
      <c r="R96" s="103" t="s">
        <v>767</v>
      </c>
    </row>
    <row r="97" spans="1:18" ht="25.5" x14ac:dyDescent="0.2">
      <c r="A97" s="129">
        <v>89</v>
      </c>
      <c r="B97" s="21">
        <v>159</v>
      </c>
      <c r="C97" s="33">
        <v>41647</v>
      </c>
      <c r="D97" s="21" t="s">
        <v>187</v>
      </c>
      <c r="E97" s="21">
        <v>800541814</v>
      </c>
      <c r="F97" s="21" t="s">
        <v>186</v>
      </c>
      <c r="G97" s="116">
        <v>999</v>
      </c>
      <c r="H97" s="118" t="s">
        <v>573</v>
      </c>
      <c r="I97" s="24" t="s">
        <v>590</v>
      </c>
      <c r="J97" s="23"/>
      <c r="K97" s="1"/>
      <c r="L97" s="1"/>
      <c r="M97" s="1"/>
      <c r="N97" s="1"/>
      <c r="O97" s="1"/>
      <c r="P97" s="1"/>
      <c r="Q97" s="16"/>
      <c r="R97" s="103" t="s">
        <v>767</v>
      </c>
    </row>
    <row r="98" spans="1:18" ht="25.5" x14ac:dyDescent="0.2">
      <c r="A98" s="129">
        <v>90</v>
      </c>
      <c r="B98" s="21">
        <v>160</v>
      </c>
      <c r="C98" s="33">
        <v>41647</v>
      </c>
      <c r="D98" s="21" t="s">
        <v>188</v>
      </c>
      <c r="E98" s="21">
        <v>800541144</v>
      </c>
      <c r="F98" s="21" t="s">
        <v>268</v>
      </c>
      <c r="G98" s="116">
        <v>999</v>
      </c>
      <c r="H98" s="118" t="s">
        <v>574</v>
      </c>
      <c r="I98" s="24" t="s">
        <v>591</v>
      </c>
      <c r="J98" s="23"/>
      <c r="K98" s="1"/>
      <c r="L98" s="1"/>
      <c r="M98" s="1"/>
      <c r="N98" s="1"/>
      <c r="O98" s="1"/>
      <c r="P98" s="1"/>
      <c r="Q98" s="16"/>
      <c r="R98" s="103" t="s">
        <v>767</v>
      </c>
    </row>
    <row r="99" spans="1:18" ht="38.25" x14ac:dyDescent="0.2">
      <c r="A99" s="129">
        <v>91</v>
      </c>
      <c r="B99" s="21">
        <v>161</v>
      </c>
      <c r="C99" s="33">
        <v>41647</v>
      </c>
      <c r="D99" s="21" t="s">
        <v>188</v>
      </c>
      <c r="E99" s="21">
        <v>800541144</v>
      </c>
      <c r="F99" s="21" t="s">
        <v>269</v>
      </c>
      <c r="G99" s="116">
        <v>999</v>
      </c>
      <c r="H99" s="118" t="s">
        <v>589</v>
      </c>
      <c r="I99" s="24" t="s">
        <v>592</v>
      </c>
      <c r="J99" s="23"/>
      <c r="K99" s="1"/>
      <c r="L99" s="1"/>
      <c r="M99" s="1"/>
      <c r="N99" s="1"/>
      <c r="O99" s="1"/>
      <c r="P99" s="1"/>
      <c r="Q99" s="16"/>
      <c r="R99" s="103" t="s">
        <v>767</v>
      </c>
    </row>
    <row r="100" spans="1:18" ht="38.25" x14ac:dyDescent="0.2">
      <c r="A100" s="129">
        <v>92</v>
      </c>
      <c r="B100" s="21">
        <v>162</v>
      </c>
      <c r="C100" s="33">
        <v>41647</v>
      </c>
      <c r="D100" s="21" t="s">
        <v>220</v>
      </c>
      <c r="E100" s="358" t="s">
        <v>880</v>
      </c>
      <c r="F100" s="21" t="s">
        <v>219</v>
      </c>
      <c r="G100" s="116">
        <v>960</v>
      </c>
      <c r="H100" s="118" t="s">
        <v>588</v>
      </c>
      <c r="I100" s="24" t="s">
        <v>593</v>
      </c>
      <c r="J100" s="23"/>
      <c r="K100" s="1"/>
      <c r="L100" s="1"/>
      <c r="M100" s="1"/>
      <c r="N100" s="1"/>
      <c r="O100" s="1"/>
      <c r="P100" s="1"/>
      <c r="Q100" s="1"/>
      <c r="R100" s="103" t="s">
        <v>767</v>
      </c>
    </row>
    <row r="101" spans="1:18" ht="38.25" x14ac:dyDescent="0.2">
      <c r="A101" s="129">
        <v>93</v>
      </c>
      <c r="B101" s="21">
        <v>164</v>
      </c>
      <c r="C101" s="33">
        <v>41647</v>
      </c>
      <c r="D101" s="21" t="s">
        <v>218</v>
      </c>
      <c r="E101" s="358" t="s">
        <v>879</v>
      </c>
      <c r="F101" s="21" t="s">
        <v>219</v>
      </c>
      <c r="G101" s="116">
        <v>960</v>
      </c>
      <c r="H101" s="118" t="s">
        <v>587</v>
      </c>
      <c r="I101" s="24" t="s">
        <v>594</v>
      </c>
      <c r="J101" s="23"/>
      <c r="K101" s="1"/>
      <c r="L101" s="1"/>
      <c r="M101" s="1"/>
      <c r="N101" s="1"/>
      <c r="O101" s="1"/>
      <c r="P101" s="1"/>
      <c r="Q101" s="1"/>
      <c r="R101" s="103" t="s">
        <v>767</v>
      </c>
    </row>
    <row r="102" spans="1:18" ht="38.25" x14ac:dyDescent="0.2">
      <c r="A102" s="129">
        <v>94</v>
      </c>
      <c r="B102" s="21">
        <v>165</v>
      </c>
      <c r="C102" s="33">
        <v>41647</v>
      </c>
      <c r="D102" s="21" t="s">
        <v>222</v>
      </c>
      <c r="E102" s="21">
        <v>119198479</v>
      </c>
      <c r="F102" s="21" t="s">
        <v>219</v>
      </c>
      <c r="G102" s="116">
        <v>960</v>
      </c>
      <c r="H102" s="118" t="s">
        <v>586</v>
      </c>
      <c r="I102" s="24" t="s">
        <v>595</v>
      </c>
      <c r="J102" s="23"/>
      <c r="K102" s="1"/>
      <c r="L102" s="1"/>
      <c r="M102" s="1"/>
      <c r="N102" s="1"/>
      <c r="O102" s="1"/>
      <c r="P102" s="1"/>
      <c r="Q102" s="1"/>
      <c r="R102" s="103" t="s">
        <v>767</v>
      </c>
    </row>
    <row r="103" spans="1:18" ht="25.5" x14ac:dyDescent="0.2">
      <c r="A103" s="129">
        <v>95</v>
      </c>
      <c r="B103" s="21">
        <v>166</v>
      </c>
      <c r="C103" s="33">
        <v>41647</v>
      </c>
      <c r="D103" s="21" t="s">
        <v>216</v>
      </c>
      <c r="E103" s="358" t="s">
        <v>881</v>
      </c>
      <c r="F103" s="21" t="s">
        <v>217</v>
      </c>
      <c r="G103" s="116">
        <v>960</v>
      </c>
      <c r="H103" s="118" t="s">
        <v>585</v>
      </c>
      <c r="I103" s="24" t="s">
        <v>596</v>
      </c>
      <c r="J103" s="23"/>
      <c r="K103" s="2"/>
      <c r="L103" s="2"/>
      <c r="M103" s="2"/>
      <c r="N103" s="2"/>
      <c r="O103" s="2"/>
      <c r="P103" s="2"/>
      <c r="Q103" s="1"/>
      <c r="R103" s="103" t="s">
        <v>767</v>
      </c>
    </row>
    <row r="104" spans="1:18" ht="38.25" x14ac:dyDescent="0.2">
      <c r="A104" s="129">
        <v>96</v>
      </c>
      <c r="B104" s="21">
        <v>167</v>
      </c>
      <c r="C104" s="33">
        <v>41647</v>
      </c>
      <c r="D104" s="21" t="s">
        <v>214</v>
      </c>
      <c r="E104" s="21">
        <v>156800112</v>
      </c>
      <c r="F104" s="21" t="s">
        <v>215</v>
      </c>
      <c r="G104" s="116">
        <v>960</v>
      </c>
      <c r="H104" s="118" t="s">
        <v>584</v>
      </c>
      <c r="I104" s="24" t="s">
        <v>597</v>
      </c>
      <c r="J104" s="23"/>
      <c r="K104" s="2"/>
      <c r="L104" s="2"/>
      <c r="M104" s="2"/>
      <c r="N104" s="2"/>
      <c r="O104" s="2"/>
      <c r="P104" s="2"/>
      <c r="Q104" s="1"/>
      <c r="R104" s="103" t="s">
        <v>767</v>
      </c>
    </row>
    <row r="105" spans="1:18" ht="38.25" customHeight="1" x14ac:dyDescent="0.2">
      <c r="A105" s="129">
        <v>97</v>
      </c>
      <c r="B105" s="21">
        <v>168</v>
      </c>
      <c r="C105" s="33">
        <v>41647</v>
      </c>
      <c r="D105" s="21" t="s">
        <v>190</v>
      </c>
      <c r="E105" s="21">
        <v>800370990</v>
      </c>
      <c r="F105" s="21" t="s">
        <v>189</v>
      </c>
      <c r="G105" s="172">
        <v>500</v>
      </c>
      <c r="H105" s="118" t="s">
        <v>579</v>
      </c>
      <c r="I105" s="24" t="s">
        <v>598</v>
      </c>
      <c r="J105" s="36" t="s">
        <v>691</v>
      </c>
      <c r="K105" s="24" t="s">
        <v>692</v>
      </c>
      <c r="L105" s="24" t="s">
        <v>739</v>
      </c>
      <c r="M105" s="24" t="s">
        <v>803</v>
      </c>
      <c r="N105" s="24" t="s">
        <v>882</v>
      </c>
      <c r="O105" s="362" t="s">
        <v>795</v>
      </c>
      <c r="P105" s="206"/>
      <c r="Q105" s="35" t="s">
        <v>690</v>
      </c>
      <c r="R105" s="103" t="s">
        <v>767</v>
      </c>
    </row>
    <row r="106" spans="1:18" ht="48" customHeight="1" x14ac:dyDescent="0.2">
      <c r="A106" s="129">
        <v>98</v>
      </c>
      <c r="B106" s="21">
        <v>169</v>
      </c>
      <c r="C106" s="33">
        <v>41647</v>
      </c>
      <c r="D106" s="21" t="s">
        <v>192</v>
      </c>
      <c r="E106" s="21">
        <v>800352437</v>
      </c>
      <c r="F106" s="21" t="s">
        <v>191</v>
      </c>
      <c r="G106" s="116">
        <v>260</v>
      </c>
      <c r="H106" s="118" t="s">
        <v>599</v>
      </c>
      <c r="I106" s="24" t="s">
        <v>606</v>
      </c>
      <c r="J106" s="23"/>
      <c r="K106" s="2"/>
      <c r="L106" s="2"/>
      <c r="M106" s="2"/>
      <c r="N106" s="2"/>
      <c r="O106" s="2"/>
      <c r="P106" s="2"/>
      <c r="Q106" s="1"/>
      <c r="R106" s="103" t="s">
        <v>767</v>
      </c>
    </row>
    <row r="107" spans="1:18" ht="45" customHeight="1" x14ac:dyDescent="0.2">
      <c r="A107" s="129">
        <v>99</v>
      </c>
      <c r="B107" s="21">
        <v>170</v>
      </c>
      <c r="C107" s="33">
        <v>41647</v>
      </c>
      <c r="D107" s="21" t="s">
        <v>193</v>
      </c>
      <c r="E107" s="21">
        <v>999013536</v>
      </c>
      <c r="F107" s="21" t="s">
        <v>341</v>
      </c>
      <c r="G107" s="116">
        <v>960</v>
      </c>
      <c r="H107" s="118" t="s">
        <v>622</v>
      </c>
      <c r="I107" s="24" t="s">
        <v>628</v>
      </c>
      <c r="J107" s="23"/>
      <c r="K107" s="2"/>
      <c r="L107" s="2"/>
      <c r="M107" s="2"/>
      <c r="N107" s="2"/>
      <c r="O107" s="2"/>
      <c r="P107" s="2"/>
      <c r="Q107" s="1"/>
      <c r="R107" s="103" t="s">
        <v>767</v>
      </c>
    </row>
    <row r="108" spans="1:18" ht="55.5" customHeight="1" x14ac:dyDescent="0.2">
      <c r="A108" s="129">
        <v>100</v>
      </c>
      <c r="B108" s="21">
        <v>171</v>
      </c>
      <c r="C108" s="33">
        <v>41647</v>
      </c>
      <c r="D108" s="21" t="s">
        <v>193</v>
      </c>
      <c r="E108" s="21">
        <v>999013536</v>
      </c>
      <c r="F108" s="21" t="s">
        <v>340</v>
      </c>
      <c r="G108" s="116">
        <v>960</v>
      </c>
      <c r="H108" s="118" t="s">
        <v>621</v>
      </c>
      <c r="I108" s="24" t="s">
        <v>629</v>
      </c>
      <c r="J108" s="23"/>
      <c r="K108" s="2"/>
      <c r="L108" s="2"/>
      <c r="M108" s="2"/>
      <c r="N108" s="2"/>
      <c r="O108" s="2"/>
      <c r="P108" s="2"/>
      <c r="Q108" s="1"/>
      <c r="R108" s="103" t="s">
        <v>767</v>
      </c>
    </row>
    <row r="109" spans="1:18" ht="36" customHeight="1" x14ac:dyDescent="0.2">
      <c r="A109" s="129">
        <v>101</v>
      </c>
      <c r="B109" s="21">
        <v>174</v>
      </c>
      <c r="C109" s="33">
        <v>41647</v>
      </c>
      <c r="D109" s="21" t="s">
        <v>197</v>
      </c>
      <c r="E109" s="21">
        <v>999485214</v>
      </c>
      <c r="F109" s="21" t="s">
        <v>198</v>
      </c>
      <c r="G109" s="116">
        <v>440</v>
      </c>
      <c r="H109" s="118" t="s">
        <v>644</v>
      </c>
      <c r="I109" s="24" t="s">
        <v>655</v>
      </c>
      <c r="J109" s="23"/>
      <c r="K109" s="2"/>
      <c r="L109" s="2"/>
      <c r="M109" s="2"/>
      <c r="N109" s="2"/>
      <c r="O109" s="2"/>
      <c r="P109" s="2"/>
      <c r="Q109" s="1"/>
      <c r="R109" s="103" t="s">
        <v>767</v>
      </c>
    </row>
    <row r="110" spans="1:18" s="15" customFormat="1" ht="34.5" customHeight="1" x14ac:dyDescent="0.2">
      <c r="A110" s="129">
        <v>102</v>
      </c>
      <c r="B110" s="21">
        <v>175</v>
      </c>
      <c r="C110" s="33">
        <v>41647</v>
      </c>
      <c r="D110" s="21" t="s">
        <v>199</v>
      </c>
      <c r="E110" s="358" t="s">
        <v>875</v>
      </c>
      <c r="F110" s="21" t="s">
        <v>200</v>
      </c>
      <c r="G110" s="116">
        <v>776</v>
      </c>
      <c r="H110" s="118" t="s">
        <v>623</v>
      </c>
      <c r="I110" s="24" t="s">
        <v>654</v>
      </c>
      <c r="J110" s="23"/>
      <c r="K110" s="2"/>
      <c r="L110" s="2"/>
      <c r="M110" s="2"/>
      <c r="N110" s="2"/>
      <c r="O110" s="2"/>
      <c r="P110" s="2"/>
      <c r="Q110" s="16"/>
      <c r="R110" s="103" t="s">
        <v>767</v>
      </c>
    </row>
    <row r="111" spans="1:18" ht="38.25" x14ac:dyDescent="0.2">
      <c r="A111" s="129">
        <v>103</v>
      </c>
      <c r="B111" s="21">
        <v>176</v>
      </c>
      <c r="C111" s="33">
        <v>41648</v>
      </c>
      <c r="D111" s="21" t="s">
        <v>653</v>
      </c>
      <c r="E111" s="358" t="s">
        <v>876</v>
      </c>
      <c r="F111" s="21" t="s">
        <v>352</v>
      </c>
      <c r="G111" s="116">
        <v>350</v>
      </c>
      <c r="H111" s="118" t="s">
        <v>624</v>
      </c>
      <c r="I111" s="24" t="s">
        <v>652</v>
      </c>
      <c r="J111" s="2"/>
      <c r="K111" s="2"/>
      <c r="L111" s="2"/>
      <c r="M111" s="2"/>
      <c r="N111" s="2"/>
      <c r="O111" s="2"/>
      <c r="P111" s="2"/>
      <c r="Q111" s="16"/>
      <c r="R111" s="103" t="s">
        <v>767</v>
      </c>
    </row>
    <row r="112" spans="1:18" ht="30" customHeight="1" x14ac:dyDescent="0.2">
      <c r="A112" s="129">
        <v>104</v>
      </c>
      <c r="B112" s="17">
        <v>177</v>
      </c>
      <c r="C112" s="18">
        <v>41648</v>
      </c>
      <c r="D112" s="17" t="s">
        <v>201</v>
      </c>
      <c r="E112" s="17">
        <v>998454006</v>
      </c>
      <c r="F112" s="17" t="s">
        <v>202</v>
      </c>
      <c r="G112" s="171">
        <v>350</v>
      </c>
      <c r="H112" s="79"/>
      <c r="I112" s="20"/>
      <c r="J112" s="19"/>
      <c r="K112" s="19"/>
      <c r="L112" s="19"/>
      <c r="M112" s="19"/>
      <c r="N112" s="19"/>
      <c r="O112" s="19"/>
      <c r="P112" s="19"/>
      <c r="Q112" s="17" t="s">
        <v>289</v>
      </c>
      <c r="R112" s="230" t="s">
        <v>768</v>
      </c>
    </row>
    <row r="113" spans="1:18" ht="38.25" x14ac:dyDescent="0.2">
      <c r="A113" s="129">
        <v>105</v>
      </c>
      <c r="B113" s="21">
        <v>178</v>
      </c>
      <c r="C113" s="33">
        <v>41648</v>
      </c>
      <c r="D113" s="21" t="s">
        <v>148</v>
      </c>
      <c r="E113" s="21">
        <v>800353944</v>
      </c>
      <c r="F113" s="21" t="s">
        <v>325</v>
      </c>
      <c r="G113" s="116">
        <v>500</v>
      </c>
      <c r="H113" s="118" t="s">
        <v>600</v>
      </c>
      <c r="I113" s="24" t="s">
        <v>656</v>
      </c>
      <c r="J113" s="2"/>
      <c r="K113" s="2"/>
      <c r="L113" s="2"/>
      <c r="M113" s="2"/>
      <c r="N113" s="2"/>
      <c r="O113" s="2"/>
      <c r="P113" s="2"/>
      <c r="Q113" s="16"/>
      <c r="R113" s="103" t="s">
        <v>767</v>
      </c>
    </row>
    <row r="114" spans="1:18" ht="25.5" x14ac:dyDescent="0.2">
      <c r="A114" s="129">
        <v>106</v>
      </c>
      <c r="B114" s="21">
        <v>179</v>
      </c>
      <c r="C114" s="33">
        <v>41648</v>
      </c>
      <c r="D114" s="21" t="s">
        <v>167</v>
      </c>
      <c r="E114" s="358" t="s">
        <v>886</v>
      </c>
      <c r="F114" s="21" t="s">
        <v>348</v>
      </c>
      <c r="G114" s="116">
        <v>500</v>
      </c>
      <c r="H114" s="118" t="s">
        <v>601</v>
      </c>
      <c r="I114" s="24" t="s">
        <v>657</v>
      </c>
      <c r="J114" s="2"/>
      <c r="K114" s="2"/>
      <c r="L114" s="2"/>
      <c r="M114" s="2"/>
      <c r="N114" s="2"/>
      <c r="O114" s="2"/>
      <c r="P114" s="2"/>
      <c r="Q114" s="16"/>
      <c r="R114" s="103" t="s">
        <v>767</v>
      </c>
    </row>
    <row r="115" spans="1:18" ht="33.75" customHeight="1" x14ac:dyDescent="0.2">
      <c r="A115" s="129">
        <v>107</v>
      </c>
      <c r="B115" s="21">
        <v>183</v>
      </c>
      <c r="C115" s="33">
        <v>41648</v>
      </c>
      <c r="D115" s="21" t="s">
        <v>203</v>
      </c>
      <c r="E115" s="21">
        <v>999174020</v>
      </c>
      <c r="F115" s="21" t="s">
        <v>204</v>
      </c>
      <c r="G115" s="116">
        <v>440</v>
      </c>
      <c r="H115" s="118" t="s">
        <v>645</v>
      </c>
      <c r="I115" s="24" t="s">
        <v>658</v>
      </c>
      <c r="J115" s="2"/>
      <c r="K115" s="2"/>
      <c r="L115" s="2"/>
      <c r="M115" s="2"/>
      <c r="N115" s="2"/>
      <c r="O115" s="2"/>
      <c r="P115" s="2"/>
      <c r="Q115" s="16"/>
      <c r="R115" s="103" t="s">
        <v>767</v>
      </c>
    </row>
    <row r="116" spans="1:18" ht="33.75" customHeight="1" x14ac:dyDescent="0.2">
      <c r="A116" s="129">
        <v>108</v>
      </c>
      <c r="B116" s="21">
        <v>497</v>
      </c>
      <c r="C116" s="33">
        <v>41675</v>
      </c>
      <c r="D116" s="21" t="s">
        <v>261</v>
      </c>
      <c r="E116" s="21">
        <v>123193131</v>
      </c>
      <c r="F116" s="21" t="s">
        <v>262</v>
      </c>
      <c r="G116" s="116">
        <v>200</v>
      </c>
      <c r="H116" s="118" t="s">
        <v>646</v>
      </c>
      <c r="I116" s="24" t="s">
        <v>659</v>
      </c>
      <c r="J116" s="2"/>
      <c r="K116" s="2"/>
      <c r="L116" s="2"/>
      <c r="M116" s="2"/>
      <c r="N116" s="2"/>
      <c r="O116" s="2"/>
      <c r="P116" s="2"/>
      <c r="Q116" s="16"/>
      <c r="R116" s="103" t="s">
        <v>767</v>
      </c>
    </row>
    <row r="117" spans="1:18" ht="33.75" customHeight="1" x14ac:dyDescent="0.2">
      <c r="A117" s="129">
        <v>109</v>
      </c>
      <c r="B117" s="21">
        <v>508</v>
      </c>
      <c r="C117" s="33">
        <v>41676</v>
      </c>
      <c r="D117" s="21" t="s">
        <v>263</v>
      </c>
      <c r="E117" s="358" t="s">
        <v>912</v>
      </c>
      <c r="F117" s="21" t="s">
        <v>264</v>
      </c>
      <c r="G117" s="116">
        <v>500</v>
      </c>
      <c r="H117" s="118" t="s">
        <v>647</v>
      </c>
      <c r="I117" s="24" t="s">
        <v>660</v>
      </c>
      <c r="J117" s="2"/>
      <c r="K117" s="2"/>
      <c r="L117" s="2"/>
      <c r="M117" s="2"/>
      <c r="N117" s="2"/>
      <c r="O117" s="2"/>
      <c r="P117" s="2"/>
      <c r="Q117" s="16"/>
      <c r="R117" s="103" t="s">
        <v>767</v>
      </c>
    </row>
    <row r="118" spans="1:18" ht="35.25" customHeight="1" x14ac:dyDescent="0.2">
      <c r="A118" s="129">
        <v>110</v>
      </c>
      <c r="B118" s="21">
        <v>590</v>
      </c>
      <c r="C118" s="33">
        <v>41684</v>
      </c>
      <c r="D118" s="21" t="s">
        <v>326</v>
      </c>
      <c r="E118" s="21">
        <v>800549387</v>
      </c>
      <c r="F118" s="21" t="s">
        <v>273</v>
      </c>
      <c r="G118" s="116">
        <v>350</v>
      </c>
      <c r="H118" s="118" t="s">
        <v>651</v>
      </c>
      <c r="I118" s="24" t="s">
        <v>661</v>
      </c>
      <c r="J118" s="2"/>
      <c r="K118" s="2"/>
      <c r="L118" s="2"/>
      <c r="M118" s="2"/>
      <c r="N118" s="2"/>
      <c r="O118" s="2"/>
      <c r="P118" s="2"/>
      <c r="Q118" s="16"/>
      <c r="R118" s="103" t="s">
        <v>767</v>
      </c>
    </row>
    <row r="119" spans="1:18" ht="44.25" customHeight="1" x14ac:dyDescent="0.2">
      <c r="A119" s="129">
        <v>111</v>
      </c>
      <c r="B119" s="21">
        <v>616</v>
      </c>
      <c r="C119" s="33">
        <v>41687</v>
      </c>
      <c r="D119" s="21" t="s">
        <v>327</v>
      </c>
      <c r="E119" s="358" t="s">
        <v>883</v>
      </c>
      <c r="F119" s="21" t="s">
        <v>275</v>
      </c>
      <c r="G119" s="116">
        <v>100</v>
      </c>
      <c r="H119" s="118" t="s">
        <v>639</v>
      </c>
      <c r="I119" s="24" t="s">
        <v>662</v>
      </c>
      <c r="J119" s="2"/>
      <c r="K119" s="2"/>
      <c r="L119" s="2"/>
      <c r="M119" s="2"/>
      <c r="N119" s="2"/>
      <c r="O119" s="2"/>
      <c r="P119" s="2"/>
      <c r="Q119" s="16"/>
      <c r="R119" s="103" t="s">
        <v>767</v>
      </c>
    </row>
    <row r="120" spans="1:18" ht="33.75" customHeight="1" x14ac:dyDescent="0.2">
      <c r="A120" s="129">
        <v>112</v>
      </c>
      <c r="B120" s="21">
        <v>618</v>
      </c>
      <c r="C120" s="33">
        <v>41687</v>
      </c>
      <c r="D120" s="21" t="s">
        <v>274</v>
      </c>
      <c r="E120" s="21">
        <v>999172861</v>
      </c>
      <c r="F120" s="21" t="s">
        <v>275</v>
      </c>
      <c r="G120" s="116">
        <v>100</v>
      </c>
      <c r="H120" s="118" t="s">
        <v>642</v>
      </c>
      <c r="I120" s="24" t="s">
        <v>664</v>
      </c>
      <c r="J120" s="2"/>
      <c r="K120" s="2"/>
      <c r="L120" s="2"/>
      <c r="M120" s="2"/>
      <c r="N120" s="2"/>
      <c r="O120" s="2"/>
      <c r="P120" s="2"/>
      <c r="Q120" s="16"/>
      <c r="R120" s="103" t="s">
        <v>767</v>
      </c>
    </row>
    <row r="121" spans="1:18" ht="38.25" x14ac:dyDescent="0.2">
      <c r="A121" s="129">
        <v>113</v>
      </c>
      <c r="B121" s="21">
        <v>658</v>
      </c>
      <c r="C121" s="33">
        <v>41688</v>
      </c>
      <c r="D121" s="21" t="s">
        <v>274</v>
      </c>
      <c r="E121" s="21">
        <v>999172861</v>
      </c>
      <c r="F121" s="21" t="s">
        <v>276</v>
      </c>
      <c r="G121" s="116">
        <v>100</v>
      </c>
      <c r="H121" s="118" t="s">
        <v>641</v>
      </c>
      <c r="I121" s="24" t="s">
        <v>665</v>
      </c>
      <c r="J121" s="2"/>
      <c r="K121" s="2"/>
      <c r="L121" s="2"/>
      <c r="M121" s="2"/>
      <c r="N121" s="2"/>
      <c r="O121" s="2"/>
      <c r="P121" s="2"/>
      <c r="Q121" s="16"/>
      <c r="R121" s="103" t="s">
        <v>767</v>
      </c>
    </row>
    <row r="122" spans="1:18" ht="36" customHeight="1" x14ac:dyDescent="0.2">
      <c r="A122" s="129">
        <v>114</v>
      </c>
      <c r="B122" s="21">
        <v>659</v>
      </c>
      <c r="C122" s="33">
        <v>41688</v>
      </c>
      <c r="D122" s="21" t="s">
        <v>327</v>
      </c>
      <c r="E122" s="358" t="s">
        <v>883</v>
      </c>
      <c r="F122" s="21" t="s">
        <v>277</v>
      </c>
      <c r="G122" s="116">
        <v>100</v>
      </c>
      <c r="H122" s="118" t="s">
        <v>638</v>
      </c>
      <c r="I122" s="24" t="s">
        <v>666</v>
      </c>
      <c r="J122" s="2"/>
      <c r="K122" s="2"/>
      <c r="L122" s="2"/>
      <c r="M122" s="2"/>
      <c r="N122" s="2"/>
      <c r="O122" s="2"/>
      <c r="P122" s="2"/>
      <c r="Q122" s="16"/>
      <c r="R122" s="103" t="s">
        <v>767</v>
      </c>
    </row>
    <row r="123" spans="1:18" ht="38.25" x14ac:dyDescent="0.2">
      <c r="A123" s="129">
        <v>115</v>
      </c>
      <c r="B123" s="21">
        <v>777</v>
      </c>
      <c r="C123" s="33">
        <v>41690</v>
      </c>
      <c r="D123" s="21" t="s">
        <v>278</v>
      </c>
      <c r="E123" s="21">
        <v>104908288</v>
      </c>
      <c r="F123" s="21" t="s">
        <v>279</v>
      </c>
      <c r="G123" s="116">
        <v>100</v>
      </c>
      <c r="H123" s="118" t="s">
        <v>640</v>
      </c>
      <c r="I123" s="24" t="s">
        <v>667</v>
      </c>
      <c r="J123" s="2"/>
      <c r="K123" s="2"/>
      <c r="L123" s="2"/>
      <c r="M123" s="2"/>
      <c r="N123" s="2"/>
      <c r="O123" s="2"/>
      <c r="P123" s="2"/>
      <c r="Q123" s="16"/>
      <c r="R123" s="103" t="s">
        <v>767</v>
      </c>
    </row>
    <row r="124" spans="1:18" ht="36" customHeight="1" x14ac:dyDescent="0.2">
      <c r="A124" s="129">
        <v>116</v>
      </c>
      <c r="B124" s="21">
        <v>1061</v>
      </c>
      <c r="C124" s="33">
        <v>41703</v>
      </c>
      <c r="D124" s="21" t="s">
        <v>280</v>
      </c>
      <c r="E124" s="21">
        <v>110110574</v>
      </c>
      <c r="F124" s="21" t="s">
        <v>281</v>
      </c>
      <c r="G124" s="116">
        <v>200</v>
      </c>
      <c r="H124" s="118" t="s">
        <v>411</v>
      </c>
      <c r="I124" s="24" t="s">
        <v>673</v>
      </c>
      <c r="J124" s="2"/>
      <c r="K124" s="2"/>
      <c r="L124" s="2"/>
      <c r="M124" s="2"/>
      <c r="N124" s="2"/>
      <c r="O124" s="2"/>
      <c r="P124" s="2"/>
      <c r="Q124" s="16"/>
      <c r="R124" s="103" t="s">
        <v>767</v>
      </c>
    </row>
    <row r="125" spans="1:18" ht="45" customHeight="1" x14ac:dyDescent="0.2">
      <c r="A125" s="129">
        <v>117</v>
      </c>
      <c r="B125" s="17">
        <v>1179</v>
      </c>
      <c r="C125" s="18">
        <v>41718</v>
      </c>
      <c r="D125" s="17" t="s">
        <v>286</v>
      </c>
      <c r="E125" s="17">
        <v>800559320</v>
      </c>
      <c r="F125" s="17" t="s">
        <v>283</v>
      </c>
      <c r="G125" s="171">
        <v>250</v>
      </c>
      <c r="H125" s="11"/>
      <c r="I125" s="1"/>
      <c r="J125" s="2"/>
      <c r="K125" s="2"/>
      <c r="L125" s="2"/>
      <c r="M125" s="2"/>
      <c r="N125" s="2"/>
      <c r="O125" s="2"/>
      <c r="P125" s="2"/>
      <c r="Q125" s="17" t="s">
        <v>369</v>
      </c>
      <c r="R125" s="230" t="s">
        <v>768</v>
      </c>
    </row>
    <row r="126" spans="1:18" ht="47.25" customHeight="1" x14ac:dyDescent="0.2">
      <c r="A126" s="102">
        <v>118</v>
      </c>
      <c r="B126" s="25">
        <v>1444</v>
      </c>
      <c r="C126" s="38">
        <v>41743</v>
      </c>
      <c r="D126" s="25" t="s">
        <v>285</v>
      </c>
      <c r="E126" s="25">
        <v>800544287</v>
      </c>
      <c r="F126" s="25" t="s">
        <v>291</v>
      </c>
      <c r="G126" s="115">
        <v>500</v>
      </c>
      <c r="H126" s="118" t="s">
        <v>602</v>
      </c>
      <c r="I126" s="24" t="s">
        <v>674</v>
      </c>
      <c r="J126" s="2"/>
      <c r="K126" s="2"/>
      <c r="L126" s="2"/>
      <c r="M126" s="2"/>
      <c r="N126" s="2"/>
      <c r="O126" s="2"/>
      <c r="P126" s="2"/>
      <c r="Q126" s="16"/>
      <c r="R126" s="103" t="s">
        <v>767</v>
      </c>
    </row>
    <row r="127" spans="1:18" ht="47.25" customHeight="1" x14ac:dyDescent="0.2">
      <c r="A127" s="102">
        <v>119</v>
      </c>
      <c r="B127" s="25">
        <v>1506</v>
      </c>
      <c r="C127" s="38">
        <v>41753</v>
      </c>
      <c r="D127" s="25" t="s">
        <v>305</v>
      </c>
      <c r="E127" s="361" t="s">
        <v>876</v>
      </c>
      <c r="F127" s="25" t="s">
        <v>306</v>
      </c>
      <c r="G127" s="115">
        <v>350</v>
      </c>
      <c r="H127" s="301" t="s">
        <v>625</v>
      </c>
      <c r="I127" s="24" t="s">
        <v>675</v>
      </c>
      <c r="J127" s="2"/>
      <c r="K127" s="2"/>
      <c r="L127" s="2"/>
      <c r="M127" s="2"/>
      <c r="N127" s="2"/>
      <c r="O127" s="2"/>
      <c r="P127" s="2"/>
      <c r="Q127" s="16"/>
      <c r="R127" s="103" t="s">
        <v>767</v>
      </c>
    </row>
    <row r="128" spans="1:18" ht="47.25" customHeight="1" x14ac:dyDescent="0.2">
      <c r="A128" s="102">
        <v>120</v>
      </c>
      <c r="B128" s="25">
        <v>1966</v>
      </c>
      <c r="C128" s="38">
        <v>41780</v>
      </c>
      <c r="D128" s="25" t="s">
        <v>367</v>
      </c>
      <c r="E128" s="25">
        <v>800559320</v>
      </c>
      <c r="F128" s="25" t="s">
        <v>368</v>
      </c>
      <c r="G128" s="115">
        <v>1000</v>
      </c>
      <c r="H128" s="118" t="s">
        <v>626</v>
      </c>
      <c r="I128" s="24" t="s">
        <v>676</v>
      </c>
      <c r="J128" s="2"/>
      <c r="K128" s="2"/>
      <c r="L128" s="2"/>
      <c r="M128" s="2"/>
      <c r="N128" s="2"/>
      <c r="O128" s="2"/>
      <c r="P128" s="2"/>
      <c r="Q128" s="16"/>
      <c r="R128" s="103" t="s">
        <v>767</v>
      </c>
    </row>
    <row r="129" spans="1:18" ht="47.25" customHeight="1" x14ac:dyDescent="0.2">
      <c r="A129" s="102">
        <v>121</v>
      </c>
      <c r="B129" s="25">
        <v>4729</v>
      </c>
      <c r="C129" s="38" t="s">
        <v>563</v>
      </c>
      <c r="D129" s="25" t="s">
        <v>94</v>
      </c>
      <c r="E129" s="25">
        <v>600379763</v>
      </c>
      <c r="F129" s="25" t="s">
        <v>565</v>
      </c>
      <c r="G129" s="115">
        <v>500</v>
      </c>
      <c r="H129" s="118" t="s">
        <v>740</v>
      </c>
      <c r="I129" s="24" t="s">
        <v>745</v>
      </c>
      <c r="J129" s="2"/>
      <c r="K129" s="2"/>
      <c r="L129" s="2"/>
      <c r="M129" s="2"/>
      <c r="N129" s="2"/>
      <c r="O129" s="2"/>
      <c r="P129" s="2"/>
      <c r="Q129" s="16"/>
      <c r="R129" s="103" t="s">
        <v>767</v>
      </c>
    </row>
    <row r="130" spans="1:18" ht="47.25" customHeight="1" x14ac:dyDescent="0.2">
      <c r="A130" s="102">
        <v>122</v>
      </c>
      <c r="B130" s="25">
        <v>4730</v>
      </c>
      <c r="C130" s="38" t="s">
        <v>563</v>
      </c>
      <c r="D130" s="25" t="s">
        <v>90</v>
      </c>
      <c r="E130" s="25">
        <v>998901056</v>
      </c>
      <c r="F130" s="25" t="s">
        <v>564</v>
      </c>
      <c r="G130" s="115">
        <v>500</v>
      </c>
      <c r="H130" s="118" t="s">
        <v>741</v>
      </c>
      <c r="I130" s="24" t="s">
        <v>746</v>
      </c>
      <c r="J130" s="2"/>
      <c r="K130" s="2"/>
      <c r="L130" s="2"/>
      <c r="M130" s="2"/>
      <c r="N130" s="2"/>
      <c r="O130" s="2"/>
      <c r="P130" s="2"/>
      <c r="Q130" s="16"/>
      <c r="R130" s="103" t="s">
        <v>767</v>
      </c>
    </row>
    <row r="131" spans="1:18" ht="47.25" customHeight="1" x14ac:dyDescent="0.2">
      <c r="A131" s="102">
        <v>123</v>
      </c>
      <c r="B131" s="25">
        <v>5337</v>
      </c>
      <c r="C131" s="38">
        <v>41981</v>
      </c>
      <c r="D131" s="25" t="s">
        <v>227</v>
      </c>
      <c r="E131" s="25">
        <v>997696544</v>
      </c>
      <c r="F131" s="25" t="s">
        <v>603</v>
      </c>
      <c r="G131" s="115">
        <v>200</v>
      </c>
      <c r="H131" s="118" t="s">
        <v>744</v>
      </c>
      <c r="I131" s="24" t="s">
        <v>747</v>
      </c>
      <c r="J131" s="2"/>
      <c r="K131" s="2"/>
      <c r="L131" s="2"/>
      <c r="M131" s="2"/>
      <c r="N131" s="2"/>
      <c r="O131" s="2"/>
      <c r="P131" s="2"/>
      <c r="Q131" s="16"/>
      <c r="R131" s="103" t="s">
        <v>767</v>
      </c>
    </row>
    <row r="132" spans="1:18" ht="97.5" customHeight="1" x14ac:dyDescent="0.2">
      <c r="A132" s="102">
        <v>124</v>
      </c>
      <c r="B132" s="25">
        <v>5338</v>
      </c>
      <c r="C132" s="38">
        <v>41981</v>
      </c>
      <c r="D132" s="25" t="s">
        <v>604</v>
      </c>
      <c r="E132" s="25">
        <v>800379658</v>
      </c>
      <c r="F132" s="25" t="s">
        <v>681</v>
      </c>
      <c r="G132" s="115">
        <v>1000</v>
      </c>
      <c r="H132" s="118" t="s">
        <v>743</v>
      </c>
      <c r="I132" s="24" t="s">
        <v>748</v>
      </c>
      <c r="J132" s="2"/>
      <c r="K132" s="2"/>
      <c r="L132" s="2"/>
      <c r="M132" s="2"/>
      <c r="N132" s="2"/>
      <c r="O132" s="2"/>
      <c r="P132" s="2"/>
      <c r="Q132" s="16"/>
      <c r="R132" s="103" t="s">
        <v>767</v>
      </c>
    </row>
    <row r="133" spans="1:18" ht="62.25" customHeight="1" x14ac:dyDescent="0.2">
      <c r="A133" s="102">
        <v>125</v>
      </c>
      <c r="B133" s="25">
        <v>5562</v>
      </c>
      <c r="C133" s="38">
        <v>42002</v>
      </c>
      <c r="D133" s="25" t="s">
        <v>228</v>
      </c>
      <c r="E133" s="25">
        <v>800372528</v>
      </c>
      <c r="F133" s="25" t="s">
        <v>620</v>
      </c>
      <c r="G133" s="115">
        <v>1000</v>
      </c>
      <c r="H133" s="118" t="s">
        <v>742</v>
      </c>
      <c r="I133" s="24" t="s">
        <v>749</v>
      </c>
      <c r="J133" s="2"/>
      <c r="K133" s="2"/>
      <c r="L133" s="2"/>
      <c r="M133" s="2"/>
      <c r="N133" s="2"/>
      <c r="O133" s="2"/>
      <c r="P133" s="2"/>
      <c r="Q133" s="16"/>
      <c r="R133" s="103" t="s">
        <v>767</v>
      </c>
    </row>
    <row r="134" spans="1:18" s="15" customFormat="1" ht="27.75" customHeight="1" x14ac:dyDescent="0.2">
      <c r="A134" s="129">
        <v>126</v>
      </c>
      <c r="B134" s="21">
        <v>686</v>
      </c>
      <c r="C134" s="33">
        <v>42065</v>
      </c>
      <c r="D134" s="21" t="s">
        <v>686</v>
      </c>
      <c r="E134" s="21">
        <v>998901056</v>
      </c>
      <c r="F134" s="21" t="s">
        <v>687</v>
      </c>
      <c r="G134" s="116">
        <v>1000</v>
      </c>
      <c r="H134" s="469" t="s">
        <v>753</v>
      </c>
      <c r="I134" s="206" t="s">
        <v>754</v>
      </c>
      <c r="J134" s="206" t="s">
        <v>851</v>
      </c>
      <c r="K134" s="206" t="s">
        <v>852</v>
      </c>
      <c r="L134" s="470" t="s">
        <v>917</v>
      </c>
      <c r="M134" s="19"/>
      <c r="N134" s="470" t="s">
        <v>917</v>
      </c>
      <c r="O134" s="471">
        <v>42530</v>
      </c>
      <c r="P134" s="19"/>
      <c r="Q134" s="472"/>
      <c r="R134" s="473" t="s">
        <v>767</v>
      </c>
    </row>
    <row r="135" spans="1:18" ht="38.25" x14ac:dyDescent="0.2">
      <c r="A135" s="220">
        <v>127</v>
      </c>
      <c r="B135" s="221">
        <v>2325</v>
      </c>
      <c r="C135" s="222">
        <v>42191</v>
      </c>
      <c r="D135" s="226" t="s">
        <v>225</v>
      </c>
      <c r="E135" s="226">
        <v>800455360</v>
      </c>
      <c r="F135" s="221" t="s">
        <v>66</v>
      </c>
      <c r="G135" s="223">
        <v>999</v>
      </c>
      <c r="H135" s="224"/>
      <c r="I135" s="225"/>
      <c r="J135" s="225"/>
      <c r="K135" s="225"/>
      <c r="L135" s="225"/>
      <c r="M135" s="225"/>
      <c r="N135" s="225"/>
      <c r="O135" s="225"/>
      <c r="P135" s="225"/>
      <c r="Q135" s="226" t="s">
        <v>814</v>
      </c>
      <c r="R135" s="230" t="s">
        <v>768</v>
      </c>
    </row>
    <row r="136" spans="1:18" ht="36" customHeight="1" x14ac:dyDescent="0.2">
      <c r="A136" s="102">
        <v>128</v>
      </c>
      <c r="B136" s="25">
        <v>4736</v>
      </c>
      <c r="C136" s="38">
        <v>42342</v>
      </c>
      <c r="D136" s="25" t="s">
        <v>68</v>
      </c>
      <c r="E136" s="25">
        <v>800542780</v>
      </c>
      <c r="F136" s="25" t="s">
        <v>816</v>
      </c>
      <c r="G136" s="115">
        <v>999</v>
      </c>
      <c r="H136" s="118"/>
      <c r="I136" s="24"/>
      <c r="J136" s="25" t="s">
        <v>815</v>
      </c>
      <c r="K136" s="25" t="s">
        <v>835</v>
      </c>
      <c r="L136" s="2"/>
      <c r="M136" s="2"/>
      <c r="N136" s="304" t="s">
        <v>839</v>
      </c>
      <c r="O136" s="305">
        <v>42429</v>
      </c>
      <c r="P136" s="2"/>
      <c r="Q136" s="16"/>
      <c r="R136" s="103" t="s">
        <v>767</v>
      </c>
    </row>
    <row r="137" spans="1:18" ht="35.25" customHeight="1" x14ac:dyDescent="0.2">
      <c r="A137" s="279">
        <v>129</v>
      </c>
      <c r="B137" s="25">
        <v>5105</v>
      </c>
      <c r="C137" s="38">
        <v>42367</v>
      </c>
      <c r="D137" s="108" t="s">
        <v>834</v>
      </c>
      <c r="E137" s="357">
        <v>997570622</v>
      </c>
      <c r="F137" s="107" t="s">
        <v>833</v>
      </c>
      <c r="G137" s="115">
        <v>416</v>
      </c>
      <c r="H137" s="355" t="s">
        <v>863</v>
      </c>
      <c r="I137" s="354" t="s">
        <v>864</v>
      </c>
      <c r="J137" s="109"/>
      <c r="K137" s="107"/>
      <c r="L137" s="4"/>
      <c r="M137" s="4"/>
      <c r="N137" s="4"/>
      <c r="O137" s="4"/>
      <c r="P137" s="4"/>
      <c r="Q137" s="4"/>
      <c r="R137" s="281" t="s">
        <v>767</v>
      </c>
    </row>
    <row r="138" spans="1:18" ht="70.5" customHeight="1" thickBot="1" x14ac:dyDescent="0.25">
      <c r="A138" s="280">
        <v>130</v>
      </c>
      <c r="B138" s="94">
        <v>129</v>
      </c>
      <c r="C138" s="95">
        <v>42384</v>
      </c>
      <c r="D138" s="99" t="s">
        <v>837</v>
      </c>
      <c r="E138" s="363">
        <v>800350315</v>
      </c>
      <c r="F138" s="98" t="s">
        <v>67</v>
      </c>
      <c r="G138" s="122">
        <v>499</v>
      </c>
      <c r="H138" s="306" t="s">
        <v>850</v>
      </c>
      <c r="I138" s="114" t="s">
        <v>853</v>
      </c>
      <c r="J138" s="219"/>
      <c r="K138" s="98"/>
      <c r="L138" s="100"/>
      <c r="M138" s="100"/>
      <c r="N138" s="100"/>
      <c r="O138" s="100"/>
      <c r="P138" s="100"/>
      <c r="Q138" s="100"/>
      <c r="R138" s="281" t="s">
        <v>767</v>
      </c>
    </row>
    <row r="139" spans="1:18" ht="34.5" customHeight="1" x14ac:dyDescent="0.2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7"/>
      <c r="R139" s="10"/>
    </row>
    <row r="140" spans="1:18" ht="30.75" customHeight="1" x14ac:dyDescent="0.2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7"/>
      <c r="R140" s="10"/>
    </row>
    <row r="141" spans="1:18" ht="41.25" customHeight="1" x14ac:dyDescent="0.2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7"/>
      <c r="R141" s="10"/>
    </row>
    <row r="142" spans="1:18" x14ac:dyDescent="0.2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7"/>
      <c r="R142" s="10"/>
    </row>
    <row r="143" spans="1:18" x14ac:dyDescent="0.2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7"/>
      <c r="R143" s="10"/>
    </row>
    <row r="144" spans="1:18" x14ac:dyDescent="0.2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7"/>
    </row>
    <row r="145" spans="1:18" x14ac:dyDescent="0.2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7"/>
    </row>
    <row r="146" spans="1:18" x14ac:dyDescent="0.2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7"/>
    </row>
    <row r="147" spans="1:18" x14ac:dyDescent="0.2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7"/>
    </row>
    <row r="148" spans="1:18" x14ac:dyDescent="0.2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7"/>
    </row>
    <row r="149" spans="1:18" x14ac:dyDescent="0.2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7"/>
    </row>
    <row r="150" spans="1:18" x14ac:dyDescent="0.2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7"/>
    </row>
    <row r="151" spans="1:18" x14ac:dyDescent="0.2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7"/>
    </row>
    <row r="152" spans="1:18" x14ac:dyDescent="0.2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7"/>
    </row>
    <row r="153" spans="1:18" x14ac:dyDescent="0.2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7"/>
    </row>
    <row r="154" spans="1:18" x14ac:dyDescent="0.2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7"/>
    </row>
    <row r="155" spans="1:18" x14ac:dyDescent="0.2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7"/>
    </row>
    <row r="156" spans="1:18" x14ac:dyDescent="0.2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7"/>
    </row>
    <row r="157" spans="1:18" x14ac:dyDescent="0.2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7"/>
    </row>
    <row r="158" spans="1:18" x14ac:dyDescent="0.2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7"/>
    </row>
    <row r="159" spans="1:18" x14ac:dyDescent="0.2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7"/>
    </row>
    <row r="160" spans="1:18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58"/>
    </row>
    <row r="161" spans="1:18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58"/>
    </row>
    <row r="162" spans="1:18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58"/>
    </row>
    <row r="163" spans="1:18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58"/>
    </row>
    <row r="164" spans="1:18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58"/>
    </row>
    <row r="165" spans="1:18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58"/>
    </row>
    <row r="166" spans="1:18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58"/>
    </row>
    <row r="167" spans="1:18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58"/>
    </row>
    <row r="168" spans="1:18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58"/>
    </row>
    <row r="169" spans="1:18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58"/>
    </row>
    <row r="170" spans="1:18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58"/>
    </row>
    <row r="171" spans="1:18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58"/>
    </row>
    <row r="172" spans="1:18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58"/>
    </row>
  </sheetData>
  <mergeCells count="12">
    <mergeCell ref="A5:G5"/>
    <mergeCell ref="H6:R6"/>
    <mergeCell ref="H7:R7"/>
    <mergeCell ref="H4:R4"/>
    <mergeCell ref="A1:R1"/>
    <mergeCell ref="A3:G3"/>
    <mergeCell ref="A7:G7"/>
    <mergeCell ref="H3:R3"/>
    <mergeCell ref="H5:R5"/>
    <mergeCell ref="A6:G6"/>
    <mergeCell ref="A2:R2"/>
    <mergeCell ref="A4:G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8" fitToHeight="0" orientation="landscape" r:id="rId1"/>
  <headerFooter alignWithMargins="0"/>
  <rowBreaks count="6" manualBreakCount="6">
    <brk id="23" max="17" man="1"/>
    <brk id="43" max="17" man="1"/>
    <brk id="58" max="17" man="1"/>
    <brk id="78" max="17" man="1"/>
    <brk id="98" max="17" man="1"/>
    <brk id="118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view="pageBreakPreview" zoomScale="60" zoomScaleNormal="60" workbookViewId="0">
      <pane ySplit="8" topLeftCell="A9" activePane="bottomLeft" state="frozen"/>
      <selection pane="bottomLeft" sqref="A1:R1"/>
    </sheetView>
  </sheetViews>
  <sheetFormatPr defaultRowHeight="12.75" x14ac:dyDescent="0.2"/>
  <cols>
    <col min="1" max="1" width="4.140625" style="6" bestFit="1" customWidth="1"/>
    <col min="2" max="2" width="10.85546875" style="6" customWidth="1"/>
    <col min="3" max="3" width="11.42578125" style="6" customWidth="1"/>
    <col min="4" max="4" width="22.28515625" style="6" customWidth="1"/>
    <col min="5" max="5" width="12.140625" style="6" customWidth="1"/>
    <col min="6" max="6" width="22.42578125" style="6" customWidth="1"/>
    <col min="7" max="7" width="11.85546875" style="6" bestFit="1" customWidth="1"/>
    <col min="8" max="8" width="21.42578125" style="6" customWidth="1"/>
    <col min="9" max="9" width="20.7109375" style="6" customWidth="1"/>
    <col min="10" max="10" width="14.28515625" style="7" customWidth="1"/>
    <col min="11" max="16" width="16.28515625" style="7" customWidth="1"/>
    <col min="17" max="17" width="16.140625" style="7" customWidth="1"/>
    <col min="18" max="18" width="13" style="7" bestFit="1" customWidth="1"/>
    <col min="19" max="20" width="13" style="7" customWidth="1"/>
    <col min="21" max="21" width="32.28515625" style="7" hidden="1" customWidth="1"/>
    <col min="22" max="22" width="13" style="7" hidden="1" customWidth="1"/>
    <col min="23" max="23" width="13" style="7" customWidth="1"/>
    <col min="24" max="24" width="9.140625" style="7"/>
    <col min="25" max="25" width="31.5703125" style="7" customWidth="1"/>
    <col min="26" max="16384" width="9.140625" style="7"/>
  </cols>
  <sheetData>
    <row r="1" spans="1:23" ht="55.5" customHeight="1" thickBot="1" x14ac:dyDescent="0.25">
      <c r="A1" s="530" t="s">
        <v>296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2"/>
      <c r="S1" s="231"/>
      <c r="T1" s="231"/>
      <c r="U1" s="231"/>
      <c r="V1" s="231"/>
      <c r="W1" s="231"/>
    </row>
    <row r="2" spans="1:23" ht="33" customHeight="1" thickBot="1" x14ac:dyDescent="0.25">
      <c r="A2" s="530" t="s">
        <v>15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2"/>
      <c r="S2" s="231"/>
      <c r="T2" s="231"/>
      <c r="U2" s="421" t="s">
        <v>769</v>
      </c>
      <c r="V2" s="422">
        <f>COUNTIF(A9:A265,"&lt;&gt;"&amp;"")</f>
        <v>1</v>
      </c>
      <c r="W2" s="231"/>
    </row>
    <row r="3" spans="1:23" ht="26.25" thickBot="1" x14ac:dyDescent="0.25">
      <c r="A3" s="542" t="s">
        <v>764</v>
      </c>
      <c r="B3" s="543"/>
      <c r="C3" s="543"/>
      <c r="D3" s="543"/>
      <c r="E3" s="543"/>
      <c r="F3" s="543"/>
      <c r="G3" s="544"/>
      <c r="H3" s="533">
        <v>200</v>
      </c>
      <c r="I3" s="534"/>
      <c r="J3" s="534"/>
      <c r="K3" s="534"/>
      <c r="L3" s="534"/>
      <c r="M3" s="534"/>
      <c r="N3" s="534"/>
      <c r="O3" s="534"/>
      <c r="P3" s="534"/>
      <c r="Q3" s="534"/>
      <c r="R3" s="535"/>
      <c r="S3" s="232"/>
      <c r="T3" s="232"/>
      <c r="U3" s="173" t="s">
        <v>770</v>
      </c>
      <c r="V3" s="420">
        <f>COUNTIFS(I9:I265,"&lt;&gt;"&amp;"",R9:R265,"ΌΧΙ")</f>
        <v>1</v>
      </c>
      <c r="W3" s="232"/>
    </row>
    <row r="4" spans="1:23" ht="16.5" thickBot="1" x14ac:dyDescent="0.25">
      <c r="A4" s="542" t="s">
        <v>776</v>
      </c>
      <c r="B4" s="543"/>
      <c r="C4" s="543"/>
      <c r="D4" s="543"/>
      <c r="E4" s="543"/>
      <c r="F4" s="543"/>
      <c r="G4" s="544"/>
      <c r="H4" s="550">
        <f>COUNTIF(A9:A265,"&lt;&gt;"&amp;"")</f>
        <v>1</v>
      </c>
      <c r="I4" s="551"/>
      <c r="J4" s="551"/>
      <c r="K4" s="551"/>
      <c r="L4" s="551"/>
      <c r="M4" s="551"/>
      <c r="N4" s="551"/>
      <c r="O4" s="551"/>
      <c r="P4" s="551"/>
      <c r="Q4" s="551"/>
      <c r="R4" s="552"/>
      <c r="S4" s="233"/>
      <c r="T4" s="233"/>
      <c r="U4" s="173" t="s">
        <v>771</v>
      </c>
      <c r="V4" s="420">
        <f>COUNTIFS(J9:J265,"&lt;&gt;"&amp;"",R9:R265,"ΌΧΙ")</f>
        <v>0</v>
      </c>
      <c r="W4" s="233"/>
    </row>
    <row r="5" spans="1:23" ht="26.25" thickBot="1" x14ac:dyDescent="0.25">
      <c r="A5" s="542" t="s">
        <v>777</v>
      </c>
      <c r="B5" s="543"/>
      <c r="C5" s="543"/>
      <c r="D5" s="543"/>
      <c r="E5" s="543"/>
      <c r="F5" s="543"/>
      <c r="G5" s="544"/>
      <c r="H5" s="533">
        <f>SUMIF(G9:G265,"&lt;&gt;"&amp;"")</f>
        <v>200</v>
      </c>
      <c r="I5" s="534"/>
      <c r="J5" s="534"/>
      <c r="K5" s="534"/>
      <c r="L5" s="534"/>
      <c r="M5" s="534"/>
      <c r="N5" s="534"/>
      <c r="O5" s="534"/>
      <c r="P5" s="534"/>
      <c r="Q5" s="534"/>
      <c r="R5" s="535"/>
      <c r="S5" s="232"/>
      <c r="T5" s="232"/>
      <c r="U5" s="173" t="s">
        <v>772</v>
      </c>
      <c r="V5" s="420">
        <f>COUNTIFS(K9:K265,"&lt;&gt;"&amp;"",R9:R265,"ΌΧΙ")</f>
        <v>0</v>
      </c>
      <c r="W5" s="232"/>
    </row>
    <row r="6" spans="1:23" ht="16.5" thickBot="1" x14ac:dyDescent="0.25">
      <c r="A6" s="542" t="s">
        <v>778</v>
      </c>
      <c r="B6" s="548"/>
      <c r="C6" s="548"/>
      <c r="D6" s="548"/>
      <c r="E6" s="548"/>
      <c r="F6" s="548"/>
      <c r="G6" s="549"/>
      <c r="H6" s="536">
        <f>SUMIF(R9:R265,"ΌΧΙ",G9:G265)</f>
        <v>200</v>
      </c>
      <c r="I6" s="537"/>
      <c r="J6" s="537"/>
      <c r="K6" s="537"/>
      <c r="L6" s="537"/>
      <c r="M6" s="537"/>
      <c r="N6" s="537"/>
      <c r="O6" s="537"/>
      <c r="P6" s="537"/>
      <c r="Q6" s="537"/>
      <c r="R6" s="538"/>
      <c r="S6" s="232"/>
      <c r="T6" s="232"/>
      <c r="U6" s="173" t="s">
        <v>773</v>
      </c>
      <c r="V6" s="420">
        <f>COUNTIFS(O9:O265,"&lt;&gt;"&amp;"",R9:R265,"ΌΧΙ")</f>
        <v>0</v>
      </c>
      <c r="W6" s="232"/>
    </row>
    <row r="7" spans="1:23" ht="16.5" thickBot="1" x14ac:dyDescent="0.25">
      <c r="A7" s="545" t="s">
        <v>765</v>
      </c>
      <c r="B7" s="546"/>
      <c r="C7" s="546"/>
      <c r="D7" s="546"/>
      <c r="E7" s="546"/>
      <c r="F7" s="546"/>
      <c r="G7" s="547"/>
      <c r="H7" s="539">
        <f>H3-V9</f>
        <v>200</v>
      </c>
      <c r="I7" s="540"/>
      <c r="J7" s="540"/>
      <c r="K7" s="540"/>
      <c r="L7" s="540"/>
      <c r="M7" s="540"/>
      <c r="N7" s="540"/>
      <c r="O7" s="540"/>
      <c r="P7" s="540"/>
      <c r="Q7" s="540"/>
      <c r="R7" s="541"/>
      <c r="S7" s="232"/>
      <c r="T7" s="232"/>
      <c r="U7" s="434" t="s">
        <v>775</v>
      </c>
      <c r="V7" s="435">
        <f>COUNTIFS(A9:A265,"&lt;&gt;"&amp;"",R9:R265,"ΌΧΙ")</f>
        <v>1</v>
      </c>
      <c r="W7" s="232"/>
    </row>
    <row r="8" spans="1:23" ht="51.75" thickBot="1" x14ac:dyDescent="0.25">
      <c r="A8" s="90" t="s">
        <v>59</v>
      </c>
      <c r="B8" s="101" t="s">
        <v>290</v>
      </c>
      <c r="C8" s="101" t="s">
        <v>265</v>
      </c>
      <c r="D8" s="101" t="s">
        <v>61</v>
      </c>
      <c r="E8" s="101" t="s">
        <v>865</v>
      </c>
      <c r="F8" s="101" t="s">
        <v>213</v>
      </c>
      <c r="G8" s="91" t="s">
        <v>236</v>
      </c>
      <c r="H8" s="120" t="s">
        <v>358</v>
      </c>
      <c r="I8" s="101" t="s">
        <v>452</v>
      </c>
      <c r="J8" s="71" t="s">
        <v>449</v>
      </c>
      <c r="K8" s="101" t="s">
        <v>774</v>
      </c>
      <c r="L8" s="101" t="s">
        <v>701</v>
      </c>
      <c r="M8" s="101" t="s">
        <v>798</v>
      </c>
      <c r="N8" s="101" t="s">
        <v>797</v>
      </c>
      <c r="O8" s="101" t="s">
        <v>763</v>
      </c>
      <c r="P8" s="101" t="s">
        <v>823</v>
      </c>
      <c r="Q8" s="71" t="s">
        <v>287</v>
      </c>
      <c r="R8" s="72" t="s">
        <v>766</v>
      </c>
      <c r="S8" s="234"/>
      <c r="T8" s="234"/>
      <c r="U8" s="67" t="s">
        <v>780</v>
      </c>
      <c r="V8" s="436">
        <f>SUMIFS(G9:G265,I9:I265,"&lt;&gt;"&amp;"",R9:R265,"ΌΧΙ")</f>
        <v>200</v>
      </c>
      <c r="W8" s="234"/>
    </row>
    <row r="9" spans="1:23" ht="84.75" customHeight="1" thickBot="1" x14ac:dyDescent="0.25">
      <c r="A9" s="396">
        <v>1</v>
      </c>
      <c r="B9" s="98">
        <v>85</v>
      </c>
      <c r="C9" s="99">
        <v>41647</v>
      </c>
      <c r="D9" s="98" t="s">
        <v>157</v>
      </c>
      <c r="E9" s="98">
        <v>998482890</v>
      </c>
      <c r="F9" s="98" t="s">
        <v>158</v>
      </c>
      <c r="G9" s="122">
        <v>200</v>
      </c>
      <c r="H9" s="121" t="s">
        <v>607</v>
      </c>
      <c r="I9" s="98" t="s">
        <v>608</v>
      </c>
      <c r="J9" s="100"/>
      <c r="K9" s="178"/>
      <c r="L9" s="178"/>
      <c r="M9" s="178"/>
      <c r="N9" s="178"/>
      <c r="O9" s="178"/>
      <c r="P9" s="178"/>
      <c r="Q9" s="100"/>
      <c r="R9" s="65" t="s">
        <v>767</v>
      </c>
      <c r="S9" s="9"/>
      <c r="T9" s="9"/>
      <c r="U9" s="67" t="s">
        <v>781</v>
      </c>
      <c r="V9" s="436">
        <f>SUMIFS(G9:G265,K9:K265,"&lt;&gt;"&amp;"",R9:R265,"ΌΧΙ")</f>
        <v>0</v>
      </c>
      <c r="W9" s="9"/>
    </row>
    <row r="10" spans="1:23" ht="53.25" customHeight="1" thickBot="1" x14ac:dyDescent="0.25">
      <c r="F10" s="7"/>
      <c r="G10" s="7"/>
      <c r="H10" s="7"/>
      <c r="I10" s="7"/>
      <c r="U10" s="68" t="s">
        <v>782</v>
      </c>
      <c r="V10" s="437">
        <f>SUMIFS(G9:G265,O9:O265,"&lt;&gt;"&amp;"",R9:R265,"ΌΧΙ")</f>
        <v>0</v>
      </c>
    </row>
    <row r="11" spans="1:23" ht="52.5" customHeight="1" thickBot="1" x14ac:dyDescent="0.25">
      <c r="F11" s="7"/>
      <c r="G11" s="7"/>
      <c r="H11" s="7"/>
      <c r="I11" s="66"/>
      <c r="U11" s="68" t="s">
        <v>822</v>
      </c>
      <c r="V11" s="437">
        <f>SUMIFS(G9:G265,P9:P265,"&lt;&gt;"&amp;"",R9:R265,"ΌΧΙ")</f>
        <v>0</v>
      </c>
    </row>
    <row r="12" spans="1:23" ht="59.25" customHeight="1" thickBot="1" x14ac:dyDescent="0.25">
      <c r="F12" s="7"/>
      <c r="G12" s="7"/>
      <c r="H12" s="7"/>
      <c r="I12" s="7"/>
      <c r="U12" s="68" t="s">
        <v>824</v>
      </c>
      <c r="V12" s="76">
        <f>COUNTIFS(P9:P265,"&lt;&gt;"&amp;"",R9:R265,"ΌΧΙ")</f>
        <v>0</v>
      </c>
    </row>
    <row r="13" spans="1:23" x14ac:dyDescent="0.2">
      <c r="F13" s="7"/>
      <c r="G13" s="7"/>
      <c r="H13" s="7"/>
      <c r="I13" s="7"/>
    </row>
    <row r="14" spans="1:23" x14ac:dyDescent="0.2">
      <c r="F14" s="7"/>
      <c r="G14" s="7"/>
      <c r="H14" s="7"/>
      <c r="I14" s="7"/>
    </row>
    <row r="15" spans="1:23" x14ac:dyDescent="0.2">
      <c r="F15" s="7"/>
      <c r="G15" s="7"/>
      <c r="H15" s="7"/>
      <c r="I15" s="7"/>
    </row>
    <row r="16" spans="1:23" x14ac:dyDescent="0.2">
      <c r="F16" s="7"/>
      <c r="G16" s="7"/>
      <c r="H16" s="7"/>
      <c r="I16" s="7"/>
    </row>
    <row r="17" spans="6:9" x14ac:dyDescent="0.2">
      <c r="F17" s="7"/>
      <c r="G17" s="7"/>
      <c r="H17" s="7"/>
      <c r="I17" s="7"/>
    </row>
    <row r="18" spans="6:9" x14ac:dyDescent="0.2">
      <c r="F18" s="7"/>
      <c r="G18" s="7"/>
      <c r="H18" s="7"/>
      <c r="I18" s="7"/>
    </row>
    <row r="19" spans="6:9" x14ac:dyDescent="0.2">
      <c r="F19" s="7"/>
      <c r="G19" s="7"/>
      <c r="H19" s="7"/>
      <c r="I19" s="7"/>
    </row>
    <row r="20" spans="6:9" x14ac:dyDescent="0.2">
      <c r="F20" s="7"/>
      <c r="G20" s="7"/>
      <c r="H20" s="7"/>
      <c r="I20" s="7"/>
    </row>
    <row r="21" spans="6:9" x14ac:dyDescent="0.2">
      <c r="F21" s="7"/>
      <c r="G21" s="7"/>
      <c r="H21" s="7"/>
      <c r="I21" s="7"/>
    </row>
    <row r="22" spans="6:9" x14ac:dyDescent="0.2">
      <c r="F22" s="7"/>
      <c r="G22" s="7"/>
      <c r="H22" s="7"/>
      <c r="I22" s="7"/>
    </row>
    <row r="23" spans="6:9" x14ac:dyDescent="0.2">
      <c r="F23" s="7"/>
      <c r="G23" s="7"/>
      <c r="H23" s="7"/>
      <c r="I23" s="7"/>
    </row>
    <row r="24" spans="6:9" x14ac:dyDescent="0.2">
      <c r="F24" s="7"/>
      <c r="G24" s="7"/>
      <c r="H24" s="7"/>
      <c r="I24" s="7"/>
    </row>
    <row r="25" spans="6:9" x14ac:dyDescent="0.2">
      <c r="F25" s="7"/>
      <c r="G25" s="7"/>
      <c r="H25" s="7"/>
      <c r="I25" s="7"/>
    </row>
  </sheetData>
  <mergeCells count="12">
    <mergeCell ref="A1:R1"/>
    <mergeCell ref="A2:R2"/>
    <mergeCell ref="H3:R3"/>
    <mergeCell ref="H6:R6"/>
    <mergeCell ref="H7:R7"/>
    <mergeCell ref="A3:G3"/>
    <mergeCell ref="A7:G7"/>
    <mergeCell ref="A6:G6"/>
    <mergeCell ref="A5:G5"/>
    <mergeCell ref="H5:R5"/>
    <mergeCell ref="A4:G4"/>
    <mergeCell ref="H4:R4"/>
  </mergeCells>
  <phoneticPr fontId="0" type="noConversion"/>
  <pageMargins left="0.75" right="0.75" top="1" bottom="1" header="0.5" footer="0.5"/>
  <pageSetup paperSize="9" scale="47" fitToHeight="0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view="pageBreakPreview" topLeftCell="D1" zoomScale="60" zoomScaleNormal="60" workbookViewId="0">
      <pane ySplit="8" topLeftCell="A9" activePane="bottomLeft" state="frozen"/>
      <selection pane="bottomLeft" sqref="A1:R1"/>
    </sheetView>
  </sheetViews>
  <sheetFormatPr defaultRowHeight="12.75" x14ac:dyDescent="0.2"/>
  <cols>
    <col min="1" max="1" width="9.28515625" style="6" customWidth="1"/>
    <col min="2" max="3" width="15.85546875" style="6" customWidth="1"/>
    <col min="4" max="4" width="28.7109375" style="6" customWidth="1"/>
    <col min="5" max="5" width="13.140625" style="6" customWidth="1"/>
    <col min="6" max="6" width="28.140625" style="6" customWidth="1"/>
    <col min="7" max="7" width="12.85546875" style="6" customWidth="1"/>
    <col min="8" max="8" width="19.140625" style="6" customWidth="1"/>
    <col min="9" max="9" width="20.7109375" style="7" bestFit="1" customWidth="1"/>
    <col min="10" max="10" width="20.140625" style="7" customWidth="1"/>
    <col min="11" max="16" width="15.140625" style="7" customWidth="1"/>
    <col min="17" max="17" width="16.85546875" style="7" customWidth="1"/>
    <col min="18" max="18" width="13" style="7" bestFit="1" customWidth="1"/>
    <col min="19" max="19" width="9.5703125" style="7" customWidth="1"/>
    <col min="20" max="20" width="11.28515625" style="7" customWidth="1"/>
    <col min="21" max="21" width="45.5703125" style="7" hidden="1" customWidth="1"/>
    <col min="22" max="22" width="0" style="7" hidden="1" customWidth="1"/>
    <col min="23" max="16384" width="9.140625" style="7"/>
  </cols>
  <sheetData>
    <row r="1" spans="1:22" ht="36.75" customHeight="1" thickBot="1" x14ac:dyDescent="0.25">
      <c r="A1" s="553" t="s">
        <v>296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5"/>
    </row>
    <row r="2" spans="1:22" ht="42" customHeight="1" thickBot="1" x14ac:dyDescent="0.25">
      <c r="A2" s="553" t="s">
        <v>63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5"/>
      <c r="T2" s="423"/>
      <c r="U2" s="432" t="s">
        <v>769</v>
      </c>
      <c r="V2" s="432">
        <f>COUNTIF(A9:A265,"&lt;&gt;"&amp;"")</f>
        <v>6</v>
      </c>
    </row>
    <row r="3" spans="1:22" ht="40.5" customHeight="1" thickBot="1" x14ac:dyDescent="0.25">
      <c r="A3" s="553" t="s">
        <v>764</v>
      </c>
      <c r="B3" s="554"/>
      <c r="C3" s="554"/>
      <c r="D3" s="554"/>
      <c r="E3" s="554"/>
      <c r="F3" s="554"/>
      <c r="G3" s="555"/>
      <c r="H3" s="533">
        <v>3000</v>
      </c>
      <c r="I3" s="534"/>
      <c r="J3" s="534"/>
      <c r="K3" s="534"/>
      <c r="L3" s="534"/>
      <c r="M3" s="534"/>
      <c r="N3" s="534"/>
      <c r="O3" s="534"/>
      <c r="P3" s="534"/>
      <c r="Q3" s="534"/>
      <c r="R3" s="535"/>
      <c r="T3" s="424"/>
      <c r="U3" s="432" t="s">
        <v>770</v>
      </c>
      <c r="V3" s="432">
        <f>COUNTIFS(I9:I265,"&lt;&gt;"&amp;"",R9:R265,"ΌΧΙ")</f>
        <v>5</v>
      </c>
    </row>
    <row r="4" spans="1:22" ht="40.5" customHeight="1" thickBot="1" x14ac:dyDescent="0.25">
      <c r="A4" s="542" t="s">
        <v>776</v>
      </c>
      <c r="B4" s="543"/>
      <c r="C4" s="543"/>
      <c r="D4" s="543"/>
      <c r="E4" s="543"/>
      <c r="F4" s="543"/>
      <c r="G4" s="544"/>
      <c r="H4" s="556">
        <f>COUNTIF(A9:A265,"&lt;&gt;"&amp;"")</f>
        <v>6</v>
      </c>
      <c r="I4" s="554"/>
      <c r="J4" s="554"/>
      <c r="K4" s="554"/>
      <c r="L4" s="554"/>
      <c r="M4" s="554"/>
      <c r="N4" s="554"/>
      <c r="O4" s="554"/>
      <c r="P4" s="554"/>
      <c r="Q4" s="554"/>
      <c r="R4" s="555"/>
      <c r="T4" s="424"/>
      <c r="U4" s="432" t="s">
        <v>771</v>
      </c>
      <c r="V4" s="432">
        <f>COUNTIFS(J9:J265,"&lt;&gt;"&amp;"",R9:R265,"ΌΧΙ")</f>
        <v>0</v>
      </c>
    </row>
    <row r="5" spans="1:22" ht="40.5" customHeight="1" thickBot="1" x14ac:dyDescent="0.25">
      <c r="A5" s="542" t="s">
        <v>777</v>
      </c>
      <c r="B5" s="543"/>
      <c r="C5" s="543"/>
      <c r="D5" s="543"/>
      <c r="E5" s="543"/>
      <c r="F5" s="543"/>
      <c r="G5" s="544"/>
      <c r="H5" s="533">
        <f>SUMIF(G9:G265,"&lt;&gt;"&amp;"")</f>
        <v>3650</v>
      </c>
      <c r="I5" s="534"/>
      <c r="J5" s="534"/>
      <c r="K5" s="534"/>
      <c r="L5" s="534"/>
      <c r="M5" s="534"/>
      <c r="N5" s="534"/>
      <c r="O5" s="534"/>
      <c r="P5" s="534"/>
      <c r="Q5" s="534"/>
      <c r="R5" s="535"/>
      <c r="T5" s="424"/>
      <c r="U5" s="432" t="s">
        <v>772</v>
      </c>
      <c r="V5" s="432">
        <f>COUNTIFS(K9:K265,"&lt;&gt;"&amp;"",R9:R265,"ΌΧΙ")</f>
        <v>0</v>
      </c>
    </row>
    <row r="6" spans="1:22" ht="16.5" thickBot="1" x14ac:dyDescent="0.25">
      <c r="A6" s="553" t="s">
        <v>778</v>
      </c>
      <c r="B6" s="554"/>
      <c r="C6" s="554"/>
      <c r="D6" s="554"/>
      <c r="E6" s="554"/>
      <c r="F6" s="554"/>
      <c r="G6" s="555"/>
      <c r="H6" s="533">
        <f>SUMIF(R9:R265,"ΌΧΙ",G9:G265)</f>
        <v>3650</v>
      </c>
      <c r="I6" s="534"/>
      <c r="J6" s="534"/>
      <c r="K6" s="534"/>
      <c r="L6" s="534"/>
      <c r="M6" s="534"/>
      <c r="N6" s="534"/>
      <c r="O6" s="534"/>
      <c r="P6" s="534"/>
      <c r="Q6" s="534"/>
      <c r="R6" s="535"/>
      <c r="T6" s="424"/>
      <c r="U6" s="432" t="s">
        <v>773</v>
      </c>
      <c r="V6" s="432">
        <f>COUNTIFS(O9:O265,"&lt;&gt;"&amp;"",R9:R265,"ΌΧΙ")</f>
        <v>0</v>
      </c>
    </row>
    <row r="7" spans="1:22" ht="55.5" customHeight="1" thickBot="1" x14ac:dyDescent="0.25">
      <c r="A7" s="553" t="s">
        <v>765</v>
      </c>
      <c r="B7" s="554"/>
      <c r="C7" s="554"/>
      <c r="D7" s="554"/>
      <c r="E7" s="554"/>
      <c r="F7" s="554"/>
      <c r="G7" s="555"/>
      <c r="H7" s="533">
        <f>H3-V9</f>
        <v>3000</v>
      </c>
      <c r="I7" s="534"/>
      <c r="J7" s="534"/>
      <c r="K7" s="534"/>
      <c r="L7" s="534"/>
      <c r="M7" s="534"/>
      <c r="N7" s="534"/>
      <c r="O7" s="534"/>
      <c r="P7" s="534"/>
      <c r="Q7" s="534"/>
      <c r="R7" s="535"/>
      <c r="T7" s="10"/>
      <c r="U7" s="432" t="s">
        <v>775</v>
      </c>
      <c r="V7" s="432">
        <f>COUNTIFS(A9:A265,"&lt;&gt;"&amp;"",R9:R265,"ΌΧΙ")</f>
        <v>6</v>
      </c>
    </row>
    <row r="8" spans="1:22" s="176" customFormat="1" ht="59.25" customHeight="1" thickBot="1" x14ac:dyDescent="0.25">
      <c r="A8" s="90" t="s">
        <v>59</v>
      </c>
      <c r="B8" s="101" t="s">
        <v>290</v>
      </c>
      <c r="C8" s="101" t="s">
        <v>265</v>
      </c>
      <c r="D8" s="101" t="s">
        <v>61</v>
      </c>
      <c r="E8" s="101" t="s">
        <v>865</v>
      </c>
      <c r="F8" s="101" t="s">
        <v>62</v>
      </c>
      <c r="G8" s="91" t="s">
        <v>236</v>
      </c>
      <c r="H8" s="120" t="s">
        <v>358</v>
      </c>
      <c r="I8" s="101" t="s">
        <v>453</v>
      </c>
      <c r="J8" s="101" t="s">
        <v>451</v>
      </c>
      <c r="K8" s="101" t="s">
        <v>688</v>
      </c>
      <c r="L8" s="101" t="s">
        <v>701</v>
      </c>
      <c r="M8" s="101" t="s">
        <v>798</v>
      </c>
      <c r="N8" s="101" t="s">
        <v>797</v>
      </c>
      <c r="O8" s="101" t="s">
        <v>763</v>
      </c>
      <c r="P8" s="101" t="s">
        <v>823</v>
      </c>
      <c r="Q8" s="101" t="s">
        <v>287</v>
      </c>
      <c r="R8" s="91" t="s">
        <v>766</v>
      </c>
      <c r="T8" s="425"/>
      <c r="U8" s="433" t="s">
        <v>780</v>
      </c>
      <c r="V8" s="433">
        <f>SUMIFS(G9:G265,I9:I265,"&lt;&gt;"&amp;"",R9:R265,"ΌΧΙ")</f>
        <v>3550</v>
      </c>
    </row>
    <row r="9" spans="1:22" ht="53.25" customHeight="1" thickBot="1" x14ac:dyDescent="0.25">
      <c r="A9" s="408">
        <v>1</v>
      </c>
      <c r="B9" s="398">
        <v>78</v>
      </c>
      <c r="C9" s="399">
        <v>41647</v>
      </c>
      <c r="D9" s="398" t="s">
        <v>115</v>
      </c>
      <c r="E9" s="400" t="s">
        <v>888</v>
      </c>
      <c r="F9" s="398" t="s">
        <v>282</v>
      </c>
      <c r="G9" s="401">
        <v>500</v>
      </c>
      <c r="H9" s="140" t="s">
        <v>363</v>
      </c>
      <c r="I9" s="109" t="s">
        <v>370</v>
      </c>
      <c r="J9" s="4"/>
      <c r="K9" s="247"/>
      <c r="L9" s="247"/>
      <c r="M9" s="247"/>
      <c r="N9" s="247"/>
      <c r="O9" s="247"/>
      <c r="P9" s="247"/>
      <c r="Q9" s="4"/>
      <c r="R9" s="110" t="s">
        <v>767</v>
      </c>
      <c r="T9" s="425"/>
      <c r="U9" s="433" t="s">
        <v>781</v>
      </c>
      <c r="V9" s="432">
        <f>SUMIFS(G9:G265,K9:K265,"&lt;&gt;"&amp;"",R9:R265,"ΌΧΙ")</f>
        <v>0</v>
      </c>
    </row>
    <row r="10" spans="1:22" ht="59.25" customHeight="1" thickBot="1" x14ac:dyDescent="0.25">
      <c r="A10" s="409">
        <v>2</v>
      </c>
      <c r="B10" s="402">
        <v>79</v>
      </c>
      <c r="C10" s="403">
        <v>41647</v>
      </c>
      <c r="D10" s="402" t="s">
        <v>115</v>
      </c>
      <c r="E10" s="400" t="s">
        <v>888</v>
      </c>
      <c r="F10" s="402" t="s">
        <v>117</v>
      </c>
      <c r="G10" s="404">
        <v>2350</v>
      </c>
      <c r="H10" s="118" t="s">
        <v>362</v>
      </c>
      <c r="I10" s="24" t="s">
        <v>375</v>
      </c>
      <c r="J10" s="2"/>
      <c r="K10" s="177"/>
      <c r="L10" s="177"/>
      <c r="M10" s="177"/>
      <c r="N10" s="177"/>
      <c r="O10" s="2"/>
      <c r="P10" s="2"/>
      <c r="Q10" s="2"/>
      <c r="R10" s="103" t="s">
        <v>767</v>
      </c>
      <c r="T10" s="425"/>
      <c r="U10" s="433" t="s">
        <v>782</v>
      </c>
      <c r="V10" s="432">
        <f>SUMIFS(G9:G265,O9:O265,"&lt;&gt;"&amp;"",R9:R265,"ΌΧΙ")</f>
        <v>0</v>
      </c>
    </row>
    <row r="11" spans="1:22" ht="66" customHeight="1" thickBot="1" x14ac:dyDescent="0.25">
      <c r="A11" s="409">
        <v>3</v>
      </c>
      <c r="B11" s="405">
        <v>81</v>
      </c>
      <c r="C11" s="403">
        <v>41647</v>
      </c>
      <c r="D11" s="402" t="s">
        <v>119</v>
      </c>
      <c r="E11" s="406" t="s">
        <v>889</v>
      </c>
      <c r="F11" s="402" t="s">
        <v>116</v>
      </c>
      <c r="G11" s="404">
        <v>300</v>
      </c>
      <c r="H11" s="118" t="s">
        <v>361</v>
      </c>
      <c r="I11" s="24" t="s">
        <v>373</v>
      </c>
      <c r="J11" s="2"/>
      <c r="K11" s="177"/>
      <c r="L11" s="177"/>
      <c r="M11" s="177"/>
      <c r="N11" s="177"/>
      <c r="O11" s="2"/>
      <c r="P11" s="2"/>
      <c r="Q11" s="2"/>
      <c r="R11" s="103" t="s">
        <v>767</v>
      </c>
      <c r="T11" s="425"/>
      <c r="U11" s="433" t="s">
        <v>822</v>
      </c>
      <c r="V11" s="432">
        <f>SUMIFS(G9:G265,P9:P265,"&lt;&gt;"&amp;"",R9:R265,"ΌΧΙ")</f>
        <v>0</v>
      </c>
    </row>
    <row r="12" spans="1:22" ht="64.5" customHeight="1" thickBot="1" x14ac:dyDescent="0.25">
      <c r="A12" s="409">
        <v>4</v>
      </c>
      <c r="B12" s="405">
        <v>291</v>
      </c>
      <c r="C12" s="407">
        <v>41653</v>
      </c>
      <c r="D12" s="402" t="s">
        <v>119</v>
      </c>
      <c r="E12" s="406" t="s">
        <v>889</v>
      </c>
      <c r="F12" s="402" t="s">
        <v>259</v>
      </c>
      <c r="G12" s="404">
        <v>300</v>
      </c>
      <c r="H12" s="118" t="s">
        <v>364</v>
      </c>
      <c r="I12" s="24" t="s">
        <v>374</v>
      </c>
      <c r="J12" s="2"/>
      <c r="K12" s="2"/>
      <c r="L12" s="2"/>
      <c r="M12" s="2"/>
      <c r="N12" s="2"/>
      <c r="O12" s="2"/>
      <c r="P12" s="2"/>
      <c r="Q12" s="2"/>
      <c r="R12" s="103" t="s">
        <v>767</v>
      </c>
      <c r="T12" s="424"/>
      <c r="U12" s="432" t="s">
        <v>824</v>
      </c>
      <c r="V12" s="432">
        <f>COUNTIFS(P9:P265,"&lt;&gt;"&amp;"",R9:R265,"ΌΧΙ")</f>
        <v>0</v>
      </c>
    </row>
    <row r="13" spans="1:22" ht="56.25" x14ac:dyDescent="0.2">
      <c r="A13" s="409">
        <v>5</v>
      </c>
      <c r="B13" s="402">
        <v>580</v>
      </c>
      <c r="C13" s="403">
        <v>41683</v>
      </c>
      <c r="D13" s="402" t="s">
        <v>271</v>
      </c>
      <c r="E13" s="406" t="s">
        <v>890</v>
      </c>
      <c r="F13" s="402" t="s">
        <v>272</v>
      </c>
      <c r="G13" s="404">
        <v>100</v>
      </c>
      <c r="H13" s="118" t="s">
        <v>751</v>
      </c>
      <c r="I13" s="24" t="s">
        <v>752</v>
      </c>
      <c r="J13" s="2"/>
      <c r="K13" s="2"/>
      <c r="L13" s="2"/>
      <c r="M13" s="2"/>
      <c r="N13" s="2"/>
      <c r="O13" s="2"/>
      <c r="P13" s="2"/>
      <c r="Q13" s="27" t="s">
        <v>539</v>
      </c>
      <c r="R13" s="103" t="s">
        <v>767</v>
      </c>
    </row>
    <row r="14" spans="1:22" ht="57" thickBot="1" x14ac:dyDescent="0.25">
      <c r="A14" s="410">
        <v>6</v>
      </c>
      <c r="B14" s="94">
        <v>582</v>
      </c>
      <c r="C14" s="95">
        <v>41683</v>
      </c>
      <c r="D14" s="94" t="s">
        <v>271</v>
      </c>
      <c r="E14" s="365" t="s">
        <v>890</v>
      </c>
      <c r="F14" s="94" t="s">
        <v>272</v>
      </c>
      <c r="G14" s="117">
        <v>100</v>
      </c>
      <c r="H14" s="119"/>
      <c r="I14" s="96"/>
      <c r="J14" s="96"/>
      <c r="K14" s="96"/>
      <c r="L14" s="96"/>
      <c r="M14" s="96"/>
      <c r="N14" s="96"/>
      <c r="O14" s="96"/>
      <c r="P14" s="96"/>
      <c r="Q14" s="104" t="s">
        <v>539</v>
      </c>
      <c r="R14" s="97" t="s">
        <v>767</v>
      </c>
    </row>
    <row r="15" spans="1:22" x14ac:dyDescent="0.2">
      <c r="I15" s="66"/>
    </row>
    <row r="16" spans="1:22" ht="13.5" thickBot="1" x14ac:dyDescent="0.25">
      <c r="R16" s="97"/>
    </row>
  </sheetData>
  <mergeCells count="12">
    <mergeCell ref="A1:R1"/>
    <mergeCell ref="H7:R7"/>
    <mergeCell ref="H6:R6"/>
    <mergeCell ref="H3:R3"/>
    <mergeCell ref="A2:R2"/>
    <mergeCell ref="A3:G3"/>
    <mergeCell ref="A6:G6"/>
    <mergeCell ref="A7:G7"/>
    <mergeCell ref="A4:G4"/>
    <mergeCell ref="A5:G5"/>
    <mergeCell ref="H4:R4"/>
    <mergeCell ref="H5:R5"/>
  </mergeCells>
  <phoneticPr fontId="0" type="noConversion"/>
  <pageMargins left="0.75" right="0.75" top="1" bottom="1" header="0.5" footer="0.5"/>
  <pageSetup paperSize="9" scale="43" fitToHeight="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view="pageBreakPreview" zoomScale="50" zoomScaleNormal="75" zoomScaleSheetLayoutView="50" workbookViewId="0">
      <pane xSplit="17730" topLeftCell="T1" activePane="topRight"/>
      <selection activeCell="R10" sqref="R10"/>
      <selection pane="topRight" activeCell="AB10" sqref="AB10"/>
    </sheetView>
  </sheetViews>
  <sheetFormatPr defaultRowHeight="12.75" x14ac:dyDescent="0.2"/>
  <cols>
    <col min="1" max="1" width="7.7109375" style="6" customWidth="1"/>
    <col min="2" max="2" width="11.5703125" style="6" customWidth="1"/>
    <col min="3" max="3" width="12.42578125" style="6" customWidth="1"/>
    <col min="4" max="4" width="32.7109375" style="6" customWidth="1"/>
    <col min="5" max="5" width="14.5703125" style="6" customWidth="1"/>
    <col min="6" max="6" width="20.28515625" style="6" customWidth="1"/>
    <col min="7" max="7" width="14.5703125" style="6" customWidth="1"/>
    <col min="8" max="8" width="24.5703125" style="6" customWidth="1"/>
    <col min="9" max="9" width="22.7109375" style="6" customWidth="1"/>
    <col min="10" max="10" width="23.5703125" style="7" customWidth="1"/>
    <col min="11" max="11" width="25" style="7" customWidth="1"/>
    <col min="12" max="12" width="17.28515625" style="7" customWidth="1"/>
    <col min="13" max="13" width="16.5703125" style="7" customWidth="1"/>
    <col min="14" max="14" width="18.28515625" style="7" customWidth="1"/>
    <col min="15" max="15" width="14.42578125" style="7" customWidth="1"/>
    <col min="16" max="16" width="17" style="7" customWidth="1"/>
    <col min="17" max="17" width="20.7109375" style="7" customWidth="1"/>
    <col min="18" max="18" width="18" style="7" customWidth="1"/>
    <col min="19" max="19" width="9.140625" style="7"/>
    <col min="20" max="20" width="9.28515625" style="7" customWidth="1"/>
    <col min="21" max="21" width="45.5703125" style="7" hidden="1" customWidth="1"/>
    <col min="22" max="22" width="0" style="7" hidden="1" customWidth="1"/>
    <col min="23" max="16384" width="9.140625" style="7"/>
  </cols>
  <sheetData>
    <row r="1" spans="1:23" ht="50.1" customHeight="1" thickBot="1" x14ac:dyDescent="0.25">
      <c r="A1" s="553" t="s">
        <v>296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5"/>
      <c r="T1" s="10"/>
      <c r="U1" s="10"/>
      <c r="V1" s="10"/>
      <c r="W1" s="10"/>
    </row>
    <row r="2" spans="1:23" ht="50.1" customHeight="1" thickBot="1" x14ac:dyDescent="0.25">
      <c r="A2" s="553" t="s">
        <v>27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5"/>
      <c r="T2" s="423"/>
      <c r="U2" s="432" t="s">
        <v>769</v>
      </c>
      <c r="V2" s="432">
        <f>COUNTIF(A9:A265,"&lt;&gt;"&amp;"")</f>
        <v>9</v>
      </c>
      <c r="W2" s="10"/>
    </row>
    <row r="3" spans="1:23" ht="50.1" customHeight="1" thickBot="1" x14ac:dyDescent="0.25">
      <c r="A3" s="553" t="s">
        <v>764</v>
      </c>
      <c r="B3" s="554"/>
      <c r="C3" s="554"/>
      <c r="D3" s="554"/>
      <c r="E3" s="554"/>
      <c r="F3" s="554"/>
      <c r="G3" s="555"/>
      <c r="H3" s="533">
        <v>1200</v>
      </c>
      <c r="I3" s="534"/>
      <c r="J3" s="534"/>
      <c r="K3" s="534"/>
      <c r="L3" s="534"/>
      <c r="M3" s="534"/>
      <c r="N3" s="534"/>
      <c r="O3" s="534"/>
      <c r="P3" s="534"/>
      <c r="Q3" s="534"/>
      <c r="R3" s="535"/>
      <c r="T3" s="424"/>
      <c r="U3" s="432" t="s">
        <v>770</v>
      </c>
      <c r="V3" s="432">
        <f>COUNTIFS(I9:I265,"&lt;&gt;"&amp;"",R9:R265,"ΌΧΙ")</f>
        <v>3</v>
      </c>
      <c r="W3" s="10"/>
    </row>
    <row r="4" spans="1:23" ht="50.1" customHeight="1" thickBot="1" x14ac:dyDescent="0.25">
      <c r="A4" s="542" t="s">
        <v>776</v>
      </c>
      <c r="B4" s="543"/>
      <c r="C4" s="543"/>
      <c r="D4" s="543"/>
      <c r="E4" s="543"/>
      <c r="F4" s="543"/>
      <c r="G4" s="544"/>
      <c r="H4" s="542">
        <f>COUNTIF(A9:A265,"&lt;&gt;"&amp;"")</f>
        <v>9</v>
      </c>
      <c r="I4" s="548"/>
      <c r="J4" s="548"/>
      <c r="K4" s="548"/>
      <c r="L4" s="548"/>
      <c r="M4" s="548"/>
      <c r="N4" s="548"/>
      <c r="O4" s="548"/>
      <c r="P4" s="548"/>
      <c r="Q4" s="548"/>
      <c r="R4" s="549"/>
      <c r="T4" s="424"/>
      <c r="U4" s="432" t="s">
        <v>771</v>
      </c>
      <c r="V4" s="432">
        <f>COUNTIFS(J9:J265,"&lt;&gt;"&amp;"",R9:R265,"ΌΧΙ")</f>
        <v>0</v>
      </c>
      <c r="W4" s="10"/>
    </row>
    <row r="5" spans="1:23" ht="50.1" customHeight="1" thickBot="1" x14ac:dyDescent="0.25">
      <c r="A5" s="542" t="s">
        <v>777</v>
      </c>
      <c r="B5" s="543"/>
      <c r="C5" s="543"/>
      <c r="D5" s="543"/>
      <c r="E5" s="543"/>
      <c r="F5" s="543"/>
      <c r="G5" s="544"/>
      <c r="H5" s="536">
        <f>SUMIF(G9:G265,"&lt;&gt;"&amp;"")</f>
        <v>3850</v>
      </c>
      <c r="I5" s="537"/>
      <c r="J5" s="537"/>
      <c r="K5" s="537"/>
      <c r="L5" s="537"/>
      <c r="M5" s="537"/>
      <c r="N5" s="537"/>
      <c r="O5" s="537"/>
      <c r="P5" s="537"/>
      <c r="Q5" s="537"/>
      <c r="R5" s="538"/>
      <c r="T5" s="424"/>
      <c r="U5" s="432" t="s">
        <v>772</v>
      </c>
      <c r="V5" s="432">
        <f>COUNTIFS(K9:K265,"&lt;&gt;"&amp;"",R9:R265,"ΌΧΙ")</f>
        <v>0</v>
      </c>
      <c r="W5" s="10"/>
    </row>
    <row r="6" spans="1:23" ht="50.1" customHeight="1" thickBot="1" x14ac:dyDescent="0.25">
      <c r="A6" s="553" t="s">
        <v>778</v>
      </c>
      <c r="B6" s="554"/>
      <c r="C6" s="554"/>
      <c r="D6" s="554"/>
      <c r="E6" s="554"/>
      <c r="F6" s="554"/>
      <c r="G6" s="555"/>
      <c r="H6" s="536">
        <f>SUMIF(R9:R265,"ΌΧΙ",G9:G265)</f>
        <v>1250</v>
      </c>
      <c r="I6" s="537"/>
      <c r="J6" s="537"/>
      <c r="K6" s="537"/>
      <c r="L6" s="537"/>
      <c r="M6" s="537"/>
      <c r="N6" s="537"/>
      <c r="O6" s="537"/>
      <c r="P6" s="537"/>
      <c r="Q6" s="537"/>
      <c r="R6" s="538"/>
      <c r="T6" s="424"/>
      <c r="U6" s="432" t="s">
        <v>773</v>
      </c>
      <c r="V6" s="432">
        <f>COUNTIFS(O9:O265,"&lt;&gt;"&amp;"",R9:R265,"ΌΧΙ")</f>
        <v>0</v>
      </c>
      <c r="W6" s="10"/>
    </row>
    <row r="7" spans="1:23" ht="99.95" customHeight="1" thickBot="1" x14ac:dyDescent="0.25">
      <c r="A7" s="553" t="s">
        <v>765</v>
      </c>
      <c r="B7" s="554"/>
      <c r="C7" s="554"/>
      <c r="D7" s="554"/>
      <c r="E7" s="554"/>
      <c r="F7" s="554"/>
      <c r="G7" s="555"/>
      <c r="H7" s="536">
        <f>H3-V9</f>
        <v>1200</v>
      </c>
      <c r="I7" s="537"/>
      <c r="J7" s="537"/>
      <c r="K7" s="537"/>
      <c r="L7" s="537"/>
      <c r="M7" s="537"/>
      <c r="N7" s="537"/>
      <c r="O7" s="537"/>
      <c r="P7" s="537"/>
      <c r="Q7" s="537"/>
      <c r="R7" s="538"/>
      <c r="T7" s="10"/>
      <c r="U7" s="432" t="s">
        <v>775</v>
      </c>
      <c r="V7" s="432">
        <f>COUNTIFS(A9:A265,"&lt;&gt;"&amp;"",R9:R265,"ΌΧΙ")</f>
        <v>3</v>
      </c>
      <c r="W7" s="10"/>
    </row>
    <row r="8" spans="1:23" ht="99.95" customHeight="1" thickBot="1" x14ac:dyDescent="0.25">
      <c r="A8" s="322" t="s">
        <v>59</v>
      </c>
      <c r="B8" s="105" t="s">
        <v>290</v>
      </c>
      <c r="C8" s="105" t="s">
        <v>265</v>
      </c>
      <c r="D8" s="105" t="s">
        <v>61</v>
      </c>
      <c r="E8" s="105" t="s">
        <v>865</v>
      </c>
      <c r="F8" s="105" t="s">
        <v>62</v>
      </c>
      <c r="G8" s="323" t="s">
        <v>896</v>
      </c>
      <c r="H8" s="157" t="s">
        <v>358</v>
      </c>
      <c r="I8" s="105" t="s">
        <v>453</v>
      </c>
      <c r="J8" s="105" t="s">
        <v>451</v>
      </c>
      <c r="K8" s="105" t="s">
        <v>689</v>
      </c>
      <c r="L8" s="105" t="s">
        <v>701</v>
      </c>
      <c r="M8" s="105" t="s">
        <v>798</v>
      </c>
      <c r="N8" s="105" t="s">
        <v>797</v>
      </c>
      <c r="O8" s="105" t="s">
        <v>763</v>
      </c>
      <c r="P8" s="105" t="s">
        <v>823</v>
      </c>
      <c r="Q8" s="105" t="s">
        <v>287</v>
      </c>
      <c r="R8" s="324" t="s">
        <v>766</v>
      </c>
      <c r="T8" s="425"/>
      <c r="U8" s="433" t="s">
        <v>780</v>
      </c>
      <c r="V8" s="432">
        <f>SUMIFS(G9:G265,I9:I265,"&lt;&gt;"&amp;"",R9:R265,"ΌΧΙ")</f>
        <v>1250</v>
      </c>
      <c r="W8" s="10"/>
    </row>
    <row r="9" spans="1:23" ht="94.5" customHeight="1" thickBot="1" x14ac:dyDescent="0.25">
      <c r="A9" s="325">
        <v>1</v>
      </c>
      <c r="B9" s="326">
        <v>42</v>
      </c>
      <c r="C9" s="327">
        <v>41647</v>
      </c>
      <c r="D9" s="326" t="s">
        <v>84</v>
      </c>
      <c r="E9" s="326">
        <v>800543950</v>
      </c>
      <c r="F9" s="326" t="s">
        <v>85</v>
      </c>
      <c r="G9" s="328">
        <v>250</v>
      </c>
      <c r="H9" s="158" t="s">
        <v>382</v>
      </c>
      <c r="I9" s="155" t="s">
        <v>393</v>
      </c>
      <c r="J9" s="329"/>
      <c r="K9" s="330"/>
      <c r="L9" s="330"/>
      <c r="M9" s="330"/>
      <c r="N9" s="330"/>
      <c r="O9" s="330"/>
      <c r="P9" s="330"/>
      <c r="Q9" s="331" t="s">
        <v>390</v>
      </c>
      <c r="R9" s="332" t="s">
        <v>767</v>
      </c>
      <c r="T9" s="425"/>
      <c r="U9" s="433" t="s">
        <v>781</v>
      </c>
      <c r="V9" s="432">
        <f>SUMIFS(G9:G265,K9:K265,"&lt;&gt;"&amp;"",R9:R265,"ΌΧΙ")</f>
        <v>0</v>
      </c>
      <c r="W9" s="10"/>
    </row>
    <row r="10" spans="1:23" ht="101.25" customHeight="1" thickBot="1" x14ac:dyDescent="0.25">
      <c r="A10" s="333">
        <v>2</v>
      </c>
      <c r="B10" s="337">
        <v>59</v>
      </c>
      <c r="C10" s="338">
        <v>41647</v>
      </c>
      <c r="D10" s="337" t="s">
        <v>897</v>
      </c>
      <c r="E10" s="337">
        <v>800543893</v>
      </c>
      <c r="F10" s="337" t="s">
        <v>104</v>
      </c>
      <c r="G10" s="335">
        <v>500</v>
      </c>
      <c r="H10" s="340" t="s">
        <v>383</v>
      </c>
      <c r="I10" s="341" t="s">
        <v>394</v>
      </c>
      <c r="J10" s="341" t="s">
        <v>756</v>
      </c>
      <c r="K10" s="337" t="s">
        <v>810</v>
      </c>
      <c r="L10" s="337"/>
      <c r="M10" s="337" t="s">
        <v>812</v>
      </c>
      <c r="N10" s="218"/>
      <c r="O10" s="218"/>
      <c r="P10" s="218"/>
      <c r="Q10" s="218" t="s">
        <v>859</v>
      </c>
      <c r="R10" s="342" t="s">
        <v>768</v>
      </c>
      <c r="T10" s="425"/>
      <c r="U10" s="433" t="s">
        <v>782</v>
      </c>
      <c r="V10" s="432">
        <f>SUMIFS(G9:G265,O9:O265,"&lt;&gt;"&amp;"",R9:R265,"ΌΧΙ")</f>
        <v>0</v>
      </c>
      <c r="W10" s="10"/>
    </row>
    <row r="11" spans="1:23" ht="147" customHeight="1" thickBot="1" x14ac:dyDescent="0.25">
      <c r="A11" s="333">
        <v>3</v>
      </c>
      <c r="B11" s="337">
        <v>76</v>
      </c>
      <c r="C11" s="338">
        <v>41647</v>
      </c>
      <c r="D11" s="337" t="s">
        <v>898</v>
      </c>
      <c r="E11" s="337">
        <v>800147583</v>
      </c>
      <c r="F11" s="337" t="s">
        <v>900</v>
      </c>
      <c r="G11" s="339">
        <v>300</v>
      </c>
      <c r="H11" s="340" t="s">
        <v>384</v>
      </c>
      <c r="I11" s="341" t="s">
        <v>399</v>
      </c>
      <c r="J11" s="341" t="s">
        <v>757</v>
      </c>
      <c r="K11" s="337" t="s">
        <v>856</v>
      </c>
      <c r="L11" s="337"/>
      <c r="M11" s="337" t="s">
        <v>805</v>
      </c>
      <c r="N11" s="218"/>
      <c r="O11" s="218"/>
      <c r="P11" s="218"/>
      <c r="Q11" s="218" t="s">
        <v>860</v>
      </c>
      <c r="R11" s="342" t="s">
        <v>768</v>
      </c>
      <c r="T11" s="425"/>
      <c r="U11" s="433" t="s">
        <v>822</v>
      </c>
      <c r="V11" s="432">
        <f>SUMIFS(G9:G265,P9:P265,"&lt;&gt;"&amp;"",R9:R265,"ΌΧΙ")</f>
        <v>0</v>
      </c>
      <c r="W11" s="10"/>
    </row>
    <row r="12" spans="1:23" ht="175.5" customHeight="1" thickBot="1" x14ac:dyDescent="0.25">
      <c r="A12" s="333">
        <v>4</v>
      </c>
      <c r="B12" s="218">
        <v>77</v>
      </c>
      <c r="C12" s="338">
        <v>41647</v>
      </c>
      <c r="D12" s="337" t="s">
        <v>898</v>
      </c>
      <c r="E12" s="337">
        <v>800147583</v>
      </c>
      <c r="F12" s="337" t="s">
        <v>899</v>
      </c>
      <c r="G12" s="339">
        <v>300</v>
      </c>
      <c r="H12" s="340" t="s">
        <v>385</v>
      </c>
      <c r="I12" s="341" t="s">
        <v>392</v>
      </c>
      <c r="J12" s="341" t="s">
        <v>758</v>
      </c>
      <c r="K12" s="341" t="s">
        <v>793</v>
      </c>
      <c r="L12" s="341"/>
      <c r="M12" s="337" t="s">
        <v>805</v>
      </c>
      <c r="N12" s="45"/>
      <c r="O12" s="343"/>
      <c r="P12" s="343"/>
      <c r="Q12" s="218" t="s">
        <v>861</v>
      </c>
      <c r="R12" s="342" t="s">
        <v>768</v>
      </c>
      <c r="T12" s="424"/>
      <c r="U12" s="432" t="s">
        <v>824</v>
      </c>
      <c r="V12" s="432">
        <f>COUNTIFS(P9:P265,"&lt;&gt;"&amp;"",R9:R265,"ΌΧΙ")</f>
        <v>0</v>
      </c>
      <c r="W12" s="10"/>
    </row>
    <row r="13" spans="1:23" ht="165.75" customHeight="1" x14ac:dyDescent="0.2">
      <c r="A13" s="333">
        <v>5</v>
      </c>
      <c r="B13" s="337">
        <v>99</v>
      </c>
      <c r="C13" s="338">
        <v>41647</v>
      </c>
      <c r="D13" s="337" t="s">
        <v>897</v>
      </c>
      <c r="E13" s="337">
        <v>800543893</v>
      </c>
      <c r="F13" s="337" t="s">
        <v>127</v>
      </c>
      <c r="G13" s="339">
        <v>500</v>
      </c>
      <c r="H13" s="340" t="s">
        <v>386</v>
      </c>
      <c r="I13" s="341" t="s">
        <v>397</v>
      </c>
      <c r="J13" s="341" t="s">
        <v>755</v>
      </c>
      <c r="K13" s="337" t="s">
        <v>811</v>
      </c>
      <c r="L13" s="337"/>
      <c r="M13" s="337" t="s">
        <v>805</v>
      </c>
      <c r="N13" s="218"/>
      <c r="O13" s="218"/>
      <c r="P13" s="218"/>
      <c r="Q13" s="218" t="s">
        <v>862</v>
      </c>
      <c r="R13" s="342" t="s">
        <v>768</v>
      </c>
    </row>
    <row r="14" spans="1:23" ht="72.75" customHeight="1" x14ac:dyDescent="0.2">
      <c r="A14" s="344">
        <v>6</v>
      </c>
      <c r="B14" s="43">
        <v>121</v>
      </c>
      <c r="C14" s="334">
        <v>41647</v>
      </c>
      <c r="D14" s="43" t="s">
        <v>148</v>
      </c>
      <c r="E14" s="43">
        <v>800353944</v>
      </c>
      <c r="F14" s="43" t="s">
        <v>149</v>
      </c>
      <c r="G14" s="165">
        <v>500</v>
      </c>
      <c r="H14" s="159" t="s">
        <v>387</v>
      </c>
      <c r="I14" s="45" t="s">
        <v>398</v>
      </c>
      <c r="J14" s="343"/>
      <c r="K14" s="345"/>
      <c r="L14" s="345"/>
      <c r="M14" s="345"/>
      <c r="N14" s="345"/>
      <c r="O14" s="345"/>
      <c r="P14" s="345"/>
      <c r="Q14" s="346" t="s">
        <v>391</v>
      </c>
      <c r="R14" s="336" t="s">
        <v>767</v>
      </c>
    </row>
    <row r="15" spans="1:23" ht="41.25" customHeight="1" x14ac:dyDescent="0.2">
      <c r="A15" s="344">
        <v>7</v>
      </c>
      <c r="B15" s="43">
        <v>134</v>
      </c>
      <c r="C15" s="334">
        <v>41647</v>
      </c>
      <c r="D15" s="43" t="s">
        <v>148</v>
      </c>
      <c r="E15" s="43">
        <v>800353944</v>
      </c>
      <c r="F15" s="43" t="s">
        <v>149</v>
      </c>
      <c r="G15" s="165">
        <v>500</v>
      </c>
      <c r="H15" s="159" t="s">
        <v>388</v>
      </c>
      <c r="I15" s="45" t="s">
        <v>396</v>
      </c>
      <c r="J15" s="343"/>
      <c r="K15" s="345"/>
      <c r="L15" s="329"/>
      <c r="M15" s="329"/>
      <c r="N15" s="329"/>
      <c r="O15" s="329"/>
      <c r="P15" s="329"/>
      <c r="Q15" s="331" t="s">
        <v>390</v>
      </c>
      <c r="R15" s="336" t="s">
        <v>767</v>
      </c>
    </row>
    <row r="16" spans="1:23" ht="114.75" customHeight="1" thickBot="1" x14ac:dyDescent="0.25">
      <c r="A16" s="442">
        <v>8</v>
      </c>
      <c r="B16" s="443">
        <v>221</v>
      </c>
      <c r="C16" s="444">
        <v>41649</v>
      </c>
      <c r="D16" s="443" t="s">
        <v>208</v>
      </c>
      <c r="E16" s="443">
        <v>800543790</v>
      </c>
      <c r="F16" s="443" t="s">
        <v>210</v>
      </c>
      <c r="G16" s="445">
        <v>500</v>
      </c>
      <c r="H16" s="347" t="s">
        <v>389</v>
      </c>
      <c r="I16" s="348" t="s">
        <v>395</v>
      </c>
      <c r="J16" s="349"/>
      <c r="K16" s="350"/>
      <c r="L16" s="351"/>
      <c r="M16" s="351"/>
      <c r="N16" s="351"/>
      <c r="O16" s="351"/>
      <c r="P16" s="351"/>
      <c r="Q16" s="352" t="s">
        <v>390</v>
      </c>
      <c r="R16" s="353" t="s">
        <v>768</v>
      </c>
    </row>
    <row r="17" spans="1:7" ht="75" x14ac:dyDescent="0.2">
      <c r="A17" s="207">
        <v>9</v>
      </c>
      <c r="B17" s="207">
        <v>2966</v>
      </c>
      <c r="C17" s="474">
        <v>42548</v>
      </c>
      <c r="D17" s="207" t="s">
        <v>914</v>
      </c>
      <c r="E17" s="207">
        <v>800393390</v>
      </c>
      <c r="F17" s="207" t="s">
        <v>915</v>
      </c>
      <c r="G17" s="207">
        <v>500</v>
      </c>
    </row>
  </sheetData>
  <mergeCells count="12">
    <mergeCell ref="A7:G7"/>
    <mergeCell ref="A6:G6"/>
    <mergeCell ref="H6:R6"/>
    <mergeCell ref="H7:R7"/>
    <mergeCell ref="A5:G5"/>
    <mergeCell ref="H5:R5"/>
    <mergeCell ref="A2:R2"/>
    <mergeCell ref="A1:R1"/>
    <mergeCell ref="A3:G3"/>
    <mergeCell ref="H3:R3"/>
    <mergeCell ref="A4:G4"/>
    <mergeCell ref="H4:R4"/>
  </mergeCells>
  <phoneticPr fontId="0" type="noConversion"/>
  <pageMargins left="0.7" right="0.7" top="0.75" bottom="0.75" header="0.3" footer="0.3"/>
  <pageSetup paperSize="9" scale="33" fitToWidth="0" orientation="landscape" horizontalDpi="200" verticalDpi="200" r:id="rId1"/>
  <headerFooter alignWithMargins="0"/>
  <rowBreaks count="1" manualBreakCount="1">
    <brk id="1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"/>
  <sheetViews>
    <sheetView view="pageBreakPreview" topLeftCell="D1" zoomScale="60" zoomScaleNormal="70" workbookViewId="0">
      <pane ySplit="8" topLeftCell="A9" activePane="bottomLeft" state="frozen"/>
      <selection pane="bottomLeft" sqref="A1:R1"/>
    </sheetView>
  </sheetViews>
  <sheetFormatPr defaultRowHeight="12.75" x14ac:dyDescent="0.2"/>
  <cols>
    <col min="1" max="1" width="5.28515625" style="6" customWidth="1"/>
    <col min="2" max="3" width="12.5703125" style="6" customWidth="1"/>
    <col min="4" max="4" width="25.42578125" style="6" customWidth="1"/>
    <col min="5" max="5" width="15.5703125" style="6" customWidth="1"/>
    <col min="6" max="6" width="22" style="6" customWidth="1"/>
    <col min="7" max="16" width="17.5703125" style="6" customWidth="1"/>
    <col min="17" max="17" width="19.85546875" style="6" customWidth="1"/>
    <col min="18" max="18" width="13.28515625" style="6" customWidth="1"/>
    <col min="19" max="19" width="6.140625" style="6" customWidth="1"/>
    <col min="20" max="20" width="5" style="7" customWidth="1"/>
    <col min="21" max="21" width="58.140625" style="7" hidden="1" customWidth="1"/>
    <col min="22" max="22" width="5.140625" style="7" hidden="1" customWidth="1"/>
    <col min="23" max="16384" width="9.140625" style="7"/>
  </cols>
  <sheetData>
    <row r="1" spans="1:22" ht="15.75" customHeight="1" thickBot="1" x14ac:dyDescent="0.25">
      <c r="A1" s="542" t="s">
        <v>297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9"/>
    </row>
    <row r="2" spans="1:22" ht="15.75" customHeight="1" thickBot="1" x14ac:dyDescent="0.25">
      <c r="A2" s="542" t="s">
        <v>301</v>
      </c>
      <c r="B2" s="548"/>
      <c r="C2" s="548"/>
      <c r="D2" s="548"/>
      <c r="E2" s="548"/>
      <c r="F2" s="548"/>
      <c r="G2" s="548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8"/>
      <c r="T2" s="423"/>
      <c r="U2" s="432" t="s">
        <v>769</v>
      </c>
      <c r="V2" s="432">
        <f>COUNTIF(A9:A265,"&lt;&gt;"&amp;"")</f>
        <v>1</v>
      </c>
    </row>
    <row r="3" spans="1:22" ht="25.5" customHeight="1" thickBot="1" x14ac:dyDescent="0.25">
      <c r="A3" s="553" t="s">
        <v>764</v>
      </c>
      <c r="B3" s="554"/>
      <c r="C3" s="554"/>
      <c r="D3" s="554"/>
      <c r="E3" s="554"/>
      <c r="F3" s="554"/>
      <c r="G3" s="555"/>
      <c r="H3" s="536">
        <v>700</v>
      </c>
      <c r="I3" s="537"/>
      <c r="J3" s="537"/>
      <c r="K3" s="537"/>
      <c r="L3" s="537"/>
      <c r="M3" s="537"/>
      <c r="N3" s="537"/>
      <c r="O3" s="537"/>
      <c r="P3" s="537"/>
      <c r="Q3" s="537"/>
      <c r="R3" s="538"/>
      <c r="S3" s="55"/>
      <c r="T3" s="424"/>
      <c r="U3" s="432" t="s">
        <v>770</v>
      </c>
      <c r="V3" s="432">
        <f>COUNTIFS(I9:I265,"&lt;&gt;"&amp;"",R9:R265,"ΌΧΙ")</f>
        <v>0</v>
      </c>
    </row>
    <row r="4" spans="1:22" ht="29.25" customHeight="1" thickBot="1" x14ac:dyDescent="0.25">
      <c r="A4" s="542" t="s">
        <v>776</v>
      </c>
      <c r="B4" s="543"/>
      <c r="C4" s="543"/>
      <c r="D4" s="543"/>
      <c r="E4" s="543"/>
      <c r="F4" s="543"/>
      <c r="G4" s="544"/>
      <c r="H4" s="542">
        <f>COUNTIF(A9:A265,"&lt;&gt;"&amp;"")</f>
        <v>1</v>
      </c>
      <c r="I4" s="548"/>
      <c r="J4" s="548"/>
      <c r="K4" s="548"/>
      <c r="L4" s="548"/>
      <c r="M4" s="548"/>
      <c r="N4" s="548"/>
      <c r="O4" s="548"/>
      <c r="P4" s="548"/>
      <c r="Q4" s="548"/>
      <c r="R4" s="549"/>
      <c r="S4" s="55"/>
      <c r="T4" s="424"/>
      <c r="U4" s="432" t="s">
        <v>771</v>
      </c>
      <c r="V4" s="432">
        <f>COUNTIFS(J9:J265,"&lt;&gt;"&amp;"",R9:R265,"ΌΧΙ")</f>
        <v>0</v>
      </c>
    </row>
    <row r="5" spans="1:22" ht="25.5" customHeight="1" thickBot="1" x14ac:dyDescent="0.25">
      <c r="A5" s="542" t="s">
        <v>777</v>
      </c>
      <c r="B5" s="543"/>
      <c r="C5" s="543"/>
      <c r="D5" s="543"/>
      <c r="E5" s="543"/>
      <c r="F5" s="543"/>
      <c r="G5" s="544"/>
      <c r="H5" s="536">
        <f>SUMIF(G9:G265,"&lt;&gt;"&amp;"")</f>
        <v>499</v>
      </c>
      <c r="I5" s="537"/>
      <c r="J5" s="537"/>
      <c r="K5" s="537"/>
      <c r="L5" s="537"/>
      <c r="M5" s="537"/>
      <c r="N5" s="537"/>
      <c r="O5" s="537"/>
      <c r="P5" s="537"/>
      <c r="Q5" s="537"/>
      <c r="R5" s="538"/>
      <c r="S5" s="55"/>
      <c r="T5" s="424"/>
      <c r="U5" s="432" t="s">
        <v>772</v>
      </c>
      <c r="V5" s="432">
        <f>COUNTIFS(K9:K265,"&lt;&gt;"&amp;"",R9:R265,"ΌΧΙ")</f>
        <v>0</v>
      </c>
    </row>
    <row r="6" spans="1:22" ht="31.5" customHeight="1" thickBot="1" x14ac:dyDescent="0.25">
      <c r="A6" s="553" t="s">
        <v>778</v>
      </c>
      <c r="B6" s="554"/>
      <c r="C6" s="554"/>
      <c r="D6" s="554"/>
      <c r="E6" s="554"/>
      <c r="F6" s="554"/>
      <c r="G6" s="555"/>
      <c r="H6" s="536">
        <f>SUMIF(R9:R265,"ΌΧΙ",G9:G265)</f>
        <v>0</v>
      </c>
      <c r="I6" s="537"/>
      <c r="J6" s="537"/>
      <c r="K6" s="537"/>
      <c r="L6" s="537"/>
      <c r="M6" s="537"/>
      <c r="N6" s="537"/>
      <c r="O6" s="537"/>
      <c r="P6" s="537"/>
      <c r="Q6" s="537"/>
      <c r="R6" s="538"/>
      <c r="T6" s="424"/>
      <c r="U6" s="432" t="s">
        <v>773</v>
      </c>
      <c r="V6" s="432">
        <f>COUNTIFS(O9:O265,"&lt;&gt;"&amp;"",R9:R265,"ΌΧΙ")</f>
        <v>0</v>
      </c>
    </row>
    <row r="7" spans="1:22" s="14" customFormat="1" ht="47.25" customHeight="1" thickBot="1" x14ac:dyDescent="0.25">
      <c r="A7" s="553" t="s">
        <v>765</v>
      </c>
      <c r="B7" s="554"/>
      <c r="C7" s="554"/>
      <c r="D7" s="554"/>
      <c r="E7" s="554"/>
      <c r="F7" s="554"/>
      <c r="G7" s="555"/>
      <c r="H7" s="536">
        <f>H3-V9</f>
        <v>700</v>
      </c>
      <c r="I7" s="537"/>
      <c r="J7" s="537"/>
      <c r="K7" s="537"/>
      <c r="L7" s="537"/>
      <c r="M7" s="537"/>
      <c r="N7" s="537"/>
      <c r="O7" s="537"/>
      <c r="P7" s="537"/>
      <c r="Q7" s="537"/>
      <c r="R7" s="538"/>
      <c r="S7" s="13"/>
      <c r="T7" s="10"/>
      <c r="U7" s="438" t="s">
        <v>775</v>
      </c>
      <c r="V7" s="438">
        <f>COUNTIFS(A9:A265,"&lt;&gt;"&amp;"",R9:R265,"ΌΧΙ")</f>
        <v>0</v>
      </c>
    </row>
    <row r="8" spans="1:22" ht="64.5" thickBot="1" x14ac:dyDescent="0.25">
      <c r="A8" s="90" t="s">
        <v>59</v>
      </c>
      <c r="B8" s="101" t="s">
        <v>60</v>
      </c>
      <c r="C8" s="101" t="s">
        <v>265</v>
      </c>
      <c r="D8" s="101" t="s">
        <v>61</v>
      </c>
      <c r="E8" s="101" t="s">
        <v>906</v>
      </c>
      <c r="F8" s="101" t="s">
        <v>213</v>
      </c>
      <c r="G8" s="91" t="s">
        <v>236</v>
      </c>
      <c r="H8" s="127" t="s">
        <v>358</v>
      </c>
      <c r="I8" s="127" t="s">
        <v>453</v>
      </c>
      <c r="J8" s="125" t="s">
        <v>451</v>
      </c>
      <c r="K8" s="125" t="s">
        <v>689</v>
      </c>
      <c r="L8" s="101" t="s">
        <v>701</v>
      </c>
      <c r="M8" s="101" t="s">
        <v>798</v>
      </c>
      <c r="N8" s="101" t="s">
        <v>797</v>
      </c>
      <c r="O8" s="125" t="s">
        <v>763</v>
      </c>
      <c r="P8" s="125" t="s">
        <v>823</v>
      </c>
      <c r="Q8" s="125" t="s">
        <v>287</v>
      </c>
      <c r="R8" s="126" t="s">
        <v>766</v>
      </c>
      <c r="T8" s="425"/>
      <c r="U8" s="432" t="s">
        <v>780</v>
      </c>
      <c r="V8" s="432">
        <f>SUMIFS(G9:G265,I9:I265,"&lt;&gt;"&amp;"",R9:R265,"ΌΧΙ")</f>
        <v>0</v>
      </c>
    </row>
    <row r="9" spans="1:22" ht="51.75" thickBot="1" x14ac:dyDescent="0.25">
      <c r="A9" s="414">
        <v>1</v>
      </c>
      <c r="B9" s="411">
        <v>252</v>
      </c>
      <c r="C9" s="412">
        <v>41649</v>
      </c>
      <c r="D9" s="411" t="s">
        <v>293</v>
      </c>
      <c r="E9" s="411">
        <v>998329140</v>
      </c>
      <c r="F9" s="411" t="s">
        <v>260</v>
      </c>
      <c r="G9" s="413">
        <v>499</v>
      </c>
      <c r="H9" s="427"/>
      <c r="I9" s="128"/>
      <c r="J9" s="124"/>
      <c r="K9" s="124"/>
      <c r="L9" s="124"/>
      <c r="M9" s="124"/>
      <c r="N9" s="124"/>
      <c r="O9" s="179"/>
      <c r="P9" s="179"/>
      <c r="Q9" s="124" t="s">
        <v>294</v>
      </c>
      <c r="R9" s="303" t="s">
        <v>768</v>
      </c>
      <c r="T9" s="425"/>
      <c r="U9" s="432" t="s">
        <v>781</v>
      </c>
      <c r="V9" s="432">
        <f>SUMIFS(G9:G265,K9:K265,"&lt;&gt;"&amp;"",R9:R265,"ΌΧΙ")</f>
        <v>0</v>
      </c>
    </row>
    <row r="10" spans="1:22" ht="13.5" thickBot="1" x14ac:dyDescent="0.25">
      <c r="T10" s="425"/>
      <c r="U10" s="432" t="s">
        <v>782</v>
      </c>
      <c r="V10" s="432">
        <f>SUMIFS(G9:G265,O9:O265,"&lt;&gt;"&amp;"",R9:R265,"ΌΧΙ")</f>
        <v>0</v>
      </c>
    </row>
    <row r="11" spans="1:22" ht="13.5" thickBot="1" x14ac:dyDescent="0.25">
      <c r="T11" s="425"/>
      <c r="U11" s="432" t="s">
        <v>822</v>
      </c>
      <c r="V11" s="432">
        <f>SUMIFS(G9:G265,P9:P265,"&lt;&gt;"&amp;"",R9:R265,"ΌΧΙ")</f>
        <v>0</v>
      </c>
    </row>
    <row r="12" spans="1:22" ht="16.5" thickBot="1" x14ac:dyDescent="0.25">
      <c r="A12" s="231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428"/>
      <c r="S12" s="9"/>
      <c r="T12" s="424"/>
      <c r="U12" s="432" t="s">
        <v>824</v>
      </c>
      <c r="V12" s="432">
        <f>COUNTIFS(P9:P265,"&lt;&gt;"&amp;"",R9:R265,"ΌΧΙ")</f>
        <v>0</v>
      </c>
    </row>
  </sheetData>
  <mergeCells count="12">
    <mergeCell ref="A7:G7"/>
    <mergeCell ref="A6:G6"/>
    <mergeCell ref="H7:R7"/>
    <mergeCell ref="H6:R6"/>
    <mergeCell ref="A1:R1"/>
    <mergeCell ref="A2:R2"/>
    <mergeCell ref="H5:R5"/>
    <mergeCell ref="H4:R4"/>
    <mergeCell ref="H3:R3"/>
    <mergeCell ref="A4:G4"/>
    <mergeCell ref="A5:G5"/>
    <mergeCell ref="A3:G3"/>
  </mergeCells>
  <phoneticPr fontId="0" type="noConversion"/>
  <pageMargins left="0.75" right="0.75" top="1" bottom="1" header="0.5" footer="0.5"/>
  <pageSetup paperSize="9" scale="43" fitToHeight="0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view="pageBreakPreview" zoomScale="90" zoomScaleNormal="75" zoomScaleSheetLayoutView="90" workbookViewId="0">
      <pane ySplit="8" topLeftCell="A9" activePane="bottomLeft" state="frozen"/>
      <selection pane="bottomLeft" activeCell="N11" sqref="N11"/>
    </sheetView>
  </sheetViews>
  <sheetFormatPr defaultRowHeight="12.75" x14ac:dyDescent="0.2"/>
  <cols>
    <col min="1" max="1" width="5.28515625" style="6" customWidth="1"/>
    <col min="2" max="2" width="10.28515625" style="6" bestFit="1" customWidth="1"/>
    <col min="3" max="3" width="10.28515625" style="6" customWidth="1"/>
    <col min="4" max="4" width="23" style="6" customWidth="1"/>
    <col min="5" max="5" width="13" style="6" customWidth="1"/>
    <col min="6" max="6" width="20.7109375" style="6" customWidth="1"/>
    <col min="7" max="7" width="13.85546875" style="6" customWidth="1"/>
    <col min="8" max="8" width="22.140625" style="6" customWidth="1"/>
    <col min="9" max="9" width="23.7109375" style="6" customWidth="1"/>
    <col min="10" max="10" width="11.42578125" style="6" customWidth="1"/>
    <col min="11" max="16" width="20" style="7" customWidth="1"/>
    <col min="17" max="17" width="16" style="7" customWidth="1"/>
    <col min="18" max="20" width="14" style="7" customWidth="1"/>
    <col min="21" max="21" width="58.28515625" style="7" hidden="1" customWidth="1"/>
    <col min="22" max="22" width="14" style="7" hidden="1" customWidth="1"/>
    <col min="23" max="24" width="10" style="7" customWidth="1"/>
    <col min="25" max="16384" width="9.140625" style="7"/>
  </cols>
  <sheetData>
    <row r="1" spans="1:25" ht="15.75" customHeight="1" thickBot="1" x14ac:dyDescent="0.25">
      <c r="A1" s="559" t="s">
        <v>297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1"/>
      <c r="S1" s="429"/>
      <c r="T1" s="429"/>
      <c r="U1" s="429"/>
      <c r="V1" s="429"/>
      <c r="W1" s="56"/>
    </row>
    <row r="2" spans="1:25" ht="16.5" thickBot="1" x14ac:dyDescent="0.25">
      <c r="A2" s="559" t="s">
        <v>64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1"/>
      <c r="S2" s="429"/>
      <c r="T2" s="429"/>
      <c r="U2" s="439" t="s">
        <v>769</v>
      </c>
      <c r="V2" s="439">
        <f>COUNTIF(A9:A265,"&lt;&gt;"&amp;"")</f>
        <v>5</v>
      </c>
      <c r="W2" s="56"/>
      <c r="X2" s="423"/>
      <c r="Y2" s="10"/>
    </row>
    <row r="3" spans="1:25" ht="30.75" thickBot="1" x14ac:dyDescent="0.25">
      <c r="A3" s="553" t="s">
        <v>764</v>
      </c>
      <c r="B3" s="563"/>
      <c r="C3" s="563"/>
      <c r="D3" s="563"/>
      <c r="E3" s="563"/>
      <c r="F3" s="563"/>
      <c r="G3" s="564"/>
      <c r="H3" s="562">
        <v>1300</v>
      </c>
      <c r="I3" s="534"/>
      <c r="J3" s="534"/>
      <c r="K3" s="534"/>
      <c r="L3" s="534"/>
      <c r="M3" s="534"/>
      <c r="N3" s="534"/>
      <c r="O3" s="534"/>
      <c r="P3" s="534"/>
      <c r="Q3" s="534"/>
      <c r="R3" s="535"/>
      <c r="S3" s="232"/>
      <c r="T3" s="232"/>
      <c r="U3" s="440" t="s">
        <v>770</v>
      </c>
      <c r="V3" s="440">
        <f>COUNTIFS(I9:I265,"&lt;&gt;"&amp;"",R9:R265,"ΌΧΙ")</f>
        <v>4</v>
      </c>
      <c r="W3" s="55"/>
      <c r="X3" s="424"/>
      <c r="Y3" s="10"/>
    </row>
    <row r="4" spans="1:25" ht="15.75" customHeight="1" thickBot="1" x14ac:dyDescent="0.25">
      <c r="A4" s="542" t="s">
        <v>776</v>
      </c>
      <c r="B4" s="543"/>
      <c r="C4" s="543"/>
      <c r="D4" s="543"/>
      <c r="E4" s="543"/>
      <c r="F4" s="543"/>
      <c r="G4" s="544"/>
      <c r="H4" s="542">
        <f>COUNTIF(A9:A265,"&lt;&gt;"&amp;"")</f>
        <v>5</v>
      </c>
      <c r="I4" s="548"/>
      <c r="J4" s="548"/>
      <c r="K4" s="548"/>
      <c r="L4" s="548"/>
      <c r="M4" s="548"/>
      <c r="N4" s="548"/>
      <c r="O4" s="548"/>
      <c r="P4" s="548"/>
      <c r="Q4" s="548"/>
      <c r="R4" s="549"/>
      <c r="S4" s="430"/>
      <c r="T4" s="430"/>
      <c r="U4" s="440" t="s">
        <v>771</v>
      </c>
      <c r="V4" s="440">
        <f>COUNTIFS(J9:J265,"&lt;&gt;"&amp;"",R9:R265,"ΌΧΙ")</f>
        <v>0</v>
      </c>
      <c r="W4" s="55"/>
      <c r="X4" s="424"/>
      <c r="Y4" s="10"/>
    </row>
    <row r="5" spans="1:25" ht="12.75" customHeight="1" thickBot="1" x14ac:dyDescent="0.25">
      <c r="A5" s="542" t="s">
        <v>777</v>
      </c>
      <c r="B5" s="543"/>
      <c r="C5" s="543"/>
      <c r="D5" s="543"/>
      <c r="E5" s="543"/>
      <c r="F5" s="543"/>
      <c r="G5" s="544"/>
      <c r="H5" s="536">
        <f>SUMIF(G9:G265,"&lt;&gt;"&amp;"")</f>
        <v>1798</v>
      </c>
      <c r="I5" s="537"/>
      <c r="J5" s="537"/>
      <c r="K5" s="537"/>
      <c r="L5" s="537"/>
      <c r="M5" s="537"/>
      <c r="N5" s="537"/>
      <c r="O5" s="537"/>
      <c r="P5" s="537"/>
      <c r="Q5" s="537"/>
      <c r="R5" s="538"/>
      <c r="S5" s="232"/>
      <c r="T5" s="232"/>
      <c r="U5" s="440" t="s">
        <v>772</v>
      </c>
      <c r="V5" s="440">
        <f>COUNTIFS(K9:K265,"&lt;&gt;"&amp;"",R9:R265,"ΌΧΙ")</f>
        <v>0</v>
      </c>
      <c r="W5" s="55"/>
      <c r="X5" s="424"/>
      <c r="Y5" s="10"/>
    </row>
    <row r="6" spans="1:25" ht="16.5" thickBot="1" x14ac:dyDescent="0.25">
      <c r="A6" s="553" t="s">
        <v>778</v>
      </c>
      <c r="B6" s="554"/>
      <c r="C6" s="554"/>
      <c r="D6" s="554"/>
      <c r="E6" s="554"/>
      <c r="F6" s="554"/>
      <c r="G6" s="555"/>
      <c r="H6" s="536">
        <f>SUMIF(R9:R265,"ΌΧΙ",G9:G265)</f>
        <v>1299</v>
      </c>
      <c r="I6" s="537"/>
      <c r="J6" s="537"/>
      <c r="K6" s="537"/>
      <c r="L6" s="537"/>
      <c r="M6" s="537"/>
      <c r="N6" s="537"/>
      <c r="O6" s="537"/>
      <c r="P6" s="537"/>
      <c r="Q6" s="537"/>
      <c r="R6" s="538"/>
      <c r="S6" s="232"/>
      <c r="T6" s="232"/>
      <c r="U6" s="440" t="s">
        <v>773</v>
      </c>
      <c r="V6" s="440">
        <f>COUNTIFS(O9:O265,"&lt;&gt;"&amp;"",R9:R265,"ΌΧΙ")</f>
        <v>0</v>
      </c>
      <c r="W6" s="10"/>
      <c r="X6" s="424"/>
      <c r="Y6" s="10"/>
    </row>
    <row r="7" spans="1:25" ht="62.25" customHeight="1" thickBot="1" x14ac:dyDescent="0.25">
      <c r="A7" s="553" t="s">
        <v>765</v>
      </c>
      <c r="B7" s="554"/>
      <c r="C7" s="554"/>
      <c r="D7" s="554"/>
      <c r="E7" s="554"/>
      <c r="F7" s="554"/>
      <c r="G7" s="555"/>
      <c r="H7" s="536">
        <f>H3-V9</f>
        <v>1300</v>
      </c>
      <c r="I7" s="537"/>
      <c r="J7" s="537"/>
      <c r="K7" s="537"/>
      <c r="L7" s="537"/>
      <c r="M7" s="537"/>
      <c r="N7" s="537"/>
      <c r="O7" s="537"/>
      <c r="P7" s="537"/>
      <c r="Q7" s="537"/>
      <c r="R7" s="538"/>
      <c r="S7" s="232"/>
      <c r="T7" s="232"/>
      <c r="U7" s="440" t="s">
        <v>775</v>
      </c>
      <c r="V7" s="440">
        <f>COUNTIFS(A9:A265,"&lt;&gt;"&amp;"",R9:R265,"ΌΧΙ")</f>
        <v>4</v>
      </c>
      <c r="X7" s="10"/>
      <c r="Y7" s="10"/>
    </row>
    <row r="8" spans="1:25" ht="68.25" customHeight="1" thickBot="1" x14ac:dyDescent="0.25">
      <c r="A8" s="135" t="s">
        <v>59</v>
      </c>
      <c r="B8" s="136" t="s">
        <v>290</v>
      </c>
      <c r="C8" s="136" t="s">
        <v>265</v>
      </c>
      <c r="D8" s="136" t="s">
        <v>61</v>
      </c>
      <c r="E8" s="136" t="s">
        <v>865</v>
      </c>
      <c r="F8" s="136" t="s">
        <v>213</v>
      </c>
      <c r="G8" s="137" t="s">
        <v>236</v>
      </c>
      <c r="H8" s="111" t="s">
        <v>358</v>
      </c>
      <c r="I8" s="101" t="s">
        <v>453</v>
      </c>
      <c r="J8" s="101" t="s">
        <v>451</v>
      </c>
      <c r="K8" s="101" t="s">
        <v>688</v>
      </c>
      <c r="L8" s="101" t="s">
        <v>701</v>
      </c>
      <c r="M8" s="101" t="s">
        <v>798</v>
      </c>
      <c r="N8" s="101" t="s">
        <v>797</v>
      </c>
      <c r="O8" s="101" t="s">
        <v>763</v>
      </c>
      <c r="P8" s="101" t="s">
        <v>823</v>
      </c>
      <c r="Q8" s="136" t="s">
        <v>287</v>
      </c>
      <c r="R8" s="72" t="s">
        <v>766</v>
      </c>
      <c r="S8" s="234"/>
      <c r="T8" s="234"/>
      <c r="U8" s="441" t="s">
        <v>780</v>
      </c>
      <c r="V8" s="441">
        <f>SUMIFS(G9:G265,I9:I265,"&lt;&gt;"&amp;"",R9:R265,"ΌΧΙ")</f>
        <v>1299</v>
      </c>
      <c r="X8" s="425"/>
      <c r="Y8" s="426"/>
    </row>
    <row r="9" spans="1:25" ht="70.5" customHeight="1" thickBot="1" x14ac:dyDescent="0.25">
      <c r="A9" s="366">
        <v>1</v>
      </c>
      <c r="B9" s="367">
        <v>58</v>
      </c>
      <c r="C9" s="368">
        <v>41647</v>
      </c>
      <c r="D9" s="367" t="s">
        <v>102</v>
      </c>
      <c r="E9" s="367">
        <v>999347419</v>
      </c>
      <c r="F9" s="367" t="s">
        <v>103</v>
      </c>
      <c r="G9" s="369">
        <v>100</v>
      </c>
      <c r="H9" s="370" t="s">
        <v>419</v>
      </c>
      <c r="I9" s="371" t="s">
        <v>438</v>
      </c>
      <c r="J9" s="372"/>
      <c r="K9" s="372"/>
      <c r="L9" s="373"/>
      <c r="M9" s="373"/>
      <c r="N9" s="373"/>
      <c r="O9" s="373"/>
      <c r="P9" s="373"/>
      <c r="Q9" s="374"/>
      <c r="R9" s="375" t="s">
        <v>767</v>
      </c>
      <c r="S9" s="419"/>
      <c r="T9" s="419"/>
      <c r="U9" s="173" t="s">
        <v>781</v>
      </c>
      <c r="V9" s="173">
        <f>SUMIFS(G9:G265,K9:K265,"&lt;&gt;"&amp;"",R9:R265,"ΌΧΙ")</f>
        <v>0</v>
      </c>
      <c r="X9" s="425"/>
      <c r="Y9" s="426"/>
    </row>
    <row r="10" spans="1:25" ht="86.25" customHeight="1" thickBot="1" x14ac:dyDescent="0.25">
      <c r="A10" s="376">
        <v>2</v>
      </c>
      <c r="B10" s="377">
        <v>82</v>
      </c>
      <c r="C10" s="378">
        <v>41647</v>
      </c>
      <c r="D10" s="377" t="s">
        <v>120</v>
      </c>
      <c r="E10" s="377">
        <v>999346748</v>
      </c>
      <c r="F10" s="377" t="s">
        <v>357</v>
      </c>
      <c r="G10" s="379">
        <v>200</v>
      </c>
      <c r="H10" s="380" t="s">
        <v>420</v>
      </c>
      <c r="I10" s="381" t="s">
        <v>439</v>
      </c>
      <c r="J10" s="382"/>
      <c r="K10" s="382"/>
      <c r="L10" s="383"/>
      <c r="M10" s="383"/>
      <c r="N10" s="383"/>
      <c r="O10" s="383"/>
      <c r="P10" s="383"/>
      <c r="Q10" s="384"/>
      <c r="R10" s="385" t="s">
        <v>767</v>
      </c>
      <c r="S10" s="419"/>
      <c r="T10" s="419"/>
      <c r="U10" s="173" t="s">
        <v>782</v>
      </c>
      <c r="V10" s="173">
        <f>SUMIFS(G9:G265,O9:O265,"&lt;&gt;"&amp;"",R9:R265,"ΌΧΙ")</f>
        <v>0</v>
      </c>
      <c r="X10" s="425"/>
      <c r="Y10" s="426"/>
    </row>
    <row r="11" spans="1:25" s="14" customFormat="1" ht="57.75" customHeight="1" thickBot="1" x14ac:dyDescent="0.25">
      <c r="A11" s="376">
        <v>3</v>
      </c>
      <c r="B11" s="377">
        <v>83</v>
      </c>
      <c r="C11" s="378">
        <v>41647</v>
      </c>
      <c r="D11" s="377" t="s">
        <v>185</v>
      </c>
      <c r="E11" s="377">
        <v>998380480</v>
      </c>
      <c r="F11" s="377" t="s">
        <v>184</v>
      </c>
      <c r="G11" s="379">
        <v>500</v>
      </c>
      <c r="H11" s="380" t="s">
        <v>421</v>
      </c>
      <c r="I11" s="381" t="s">
        <v>441</v>
      </c>
      <c r="J11" s="382"/>
      <c r="K11" s="382"/>
      <c r="L11" s="383"/>
      <c r="M11" s="383"/>
      <c r="N11" s="383"/>
      <c r="O11" s="383"/>
      <c r="P11" s="383"/>
      <c r="Q11" s="386"/>
      <c r="R11" s="385" t="s">
        <v>767</v>
      </c>
      <c r="S11" s="419"/>
      <c r="T11" s="419"/>
      <c r="U11" s="173" t="s">
        <v>822</v>
      </c>
      <c r="V11" s="173">
        <f>SUMIFS(G9:G265,P9:P265,"&lt;&gt;"&amp;"",R9:R265,"ΌΧΙ")</f>
        <v>0</v>
      </c>
      <c r="X11" s="425"/>
      <c r="Y11" s="426"/>
    </row>
    <row r="12" spans="1:25" ht="51.75" thickBot="1" x14ac:dyDescent="0.25">
      <c r="A12" s="376">
        <v>4</v>
      </c>
      <c r="B12" s="377">
        <v>172</v>
      </c>
      <c r="C12" s="378">
        <v>41647</v>
      </c>
      <c r="D12" s="377" t="s">
        <v>194</v>
      </c>
      <c r="E12" s="377">
        <v>998329127</v>
      </c>
      <c r="F12" s="377" t="s">
        <v>195</v>
      </c>
      <c r="G12" s="379">
        <v>499</v>
      </c>
      <c r="H12" s="380" t="s">
        <v>422</v>
      </c>
      <c r="I12" s="36" t="s">
        <v>442</v>
      </c>
      <c r="J12" s="382"/>
      <c r="K12" s="382"/>
      <c r="L12" s="383"/>
      <c r="M12" s="383"/>
      <c r="N12" s="383"/>
      <c r="O12" s="383"/>
      <c r="P12" s="383"/>
      <c r="Q12" s="384"/>
      <c r="R12" s="385" t="s">
        <v>767</v>
      </c>
      <c r="S12" s="419"/>
      <c r="T12" s="419"/>
      <c r="U12" s="173" t="s">
        <v>824</v>
      </c>
      <c r="V12" s="173">
        <f>COUNTIFS(P9:P265,"&lt;&gt;"&amp;"",R9:R265,"ΌΧΙ")</f>
        <v>0</v>
      </c>
      <c r="X12" s="424"/>
      <c r="Y12" s="10"/>
    </row>
    <row r="13" spans="1:25" ht="39" thickBot="1" x14ac:dyDescent="0.25">
      <c r="A13" s="387">
        <v>5</v>
      </c>
      <c r="B13" s="388">
        <v>173</v>
      </c>
      <c r="C13" s="389">
        <v>41647</v>
      </c>
      <c r="D13" s="388" t="s">
        <v>196</v>
      </c>
      <c r="E13" s="388">
        <v>998329152</v>
      </c>
      <c r="F13" s="388" t="s">
        <v>195</v>
      </c>
      <c r="G13" s="390">
        <v>499</v>
      </c>
      <c r="H13" s="391"/>
      <c r="I13" s="392"/>
      <c r="J13" s="392"/>
      <c r="K13" s="392"/>
      <c r="L13" s="393"/>
      <c r="M13" s="393"/>
      <c r="N13" s="393"/>
      <c r="O13" s="393"/>
      <c r="P13" s="393"/>
      <c r="Q13" s="394" t="s">
        <v>295</v>
      </c>
      <c r="R13" s="395" t="s">
        <v>768</v>
      </c>
      <c r="S13" s="431"/>
      <c r="T13" s="431"/>
      <c r="U13" s="431"/>
      <c r="V13" s="431"/>
      <c r="X13" s="10"/>
      <c r="Y13" s="10"/>
    </row>
    <row r="14" spans="1:25" x14ac:dyDescent="0.2">
      <c r="H14" s="32"/>
    </row>
  </sheetData>
  <mergeCells count="12">
    <mergeCell ref="H7:R7"/>
    <mergeCell ref="A2:R2"/>
    <mergeCell ref="A6:G6"/>
    <mergeCell ref="A3:G3"/>
    <mergeCell ref="A7:G7"/>
    <mergeCell ref="A4:G4"/>
    <mergeCell ref="A5:G5"/>
    <mergeCell ref="A1:R1"/>
    <mergeCell ref="H3:R3"/>
    <mergeCell ref="H4:R4"/>
    <mergeCell ref="H5:R5"/>
    <mergeCell ref="H6:R6"/>
  </mergeCells>
  <phoneticPr fontId="0" type="noConversion"/>
  <pageMargins left="0.75" right="0.75" top="1" bottom="1" header="0.5" footer="0.5"/>
  <pageSetup paperSize="9" scale="43" fitToHeight="0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view="pageBreakPreview" zoomScale="50" zoomScaleNormal="75" zoomScaleSheetLayoutView="50" workbookViewId="0">
      <pane ySplit="8" topLeftCell="A9" activePane="bottomLeft" state="frozen"/>
      <selection pane="bottomLeft" activeCell="Q12" sqref="Q12"/>
    </sheetView>
  </sheetViews>
  <sheetFormatPr defaultRowHeight="12.75" x14ac:dyDescent="0.2"/>
  <cols>
    <col min="1" max="1" width="5.28515625" style="6" customWidth="1"/>
    <col min="2" max="2" width="10.28515625" style="6" bestFit="1" customWidth="1"/>
    <col min="3" max="3" width="10.28515625" style="6" customWidth="1"/>
    <col min="4" max="4" width="22.28515625" style="6" customWidth="1"/>
    <col min="5" max="5" width="12.42578125" style="6" customWidth="1"/>
    <col min="6" max="6" width="19.85546875" style="6" customWidth="1"/>
    <col min="7" max="7" width="11.7109375" style="6" customWidth="1"/>
    <col min="8" max="8" width="20" style="6" customWidth="1"/>
    <col min="9" max="9" width="20.7109375" style="7" bestFit="1" customWidth="1"/>
    <col min="10" max="10" width="22.5703125" style="7" customWidth="1"/>
    <col min="11" max="12" width="23.7109375" style="7" customWidth="1"/>
    <col min="13" max="15" width="22.42578125" style="7" customWidth="1"/>
    <col min="16" max="16" width="17.140625" style="7" customWidth="1"/>
    <col min="17" max="17" width="23.5703125" style="7" customWidth="1"/>
    <col min="18" max="18" width="15.7109375" style="7" customWidth="1"/>
    <col min="19" max="19" width="13.28515625" style="7" customWidth="1"/>
    <col min="20" max="20" width="9" style="7" customWidth="1"/>
    <col min="21" max="21" width="41.28515625" style="7" hidden="1" customWidth="1"/>
    <col min="22" max="22" width="0" style="7" hidden="1" customWidth="1"/>
    <col min="23" max="16384" width="9.140625" style="7"/>
  </cols>
  <sheetData>
    <row r="1" spans="1:22" ht="58.5" customHeight="1" thickBot="1" x14ac:dyDescent="0.25">
      <c r="A1" s="559" t="s">
        <v>297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1"/>
      <c r="S1" s="61"/>
      <c r="T1" s="10"/>
    </row>
    <row r="2" spans="1:22" ht="38.25" customHeight="1" thickBot="1" x14ac:dyDescent="0.25">
      <c r="A2" s="559" t="s">
        <v>302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1"/>
      <c r="S2" s="56"/>
      <c r="T2" s="423"/>
      <c r="U2" s="432" t="s">
        <v>769</v>
      </c>
      <c r="V2" s="432">
        <f>COUNTIF(A9:A265,"&lt;&gt;"&amp;"")</f>
        <v>11</v>
      </c>
    </row>
    <row r="3" spans="1:22" ht="26.25" customHeight="1" thickBot="1" x14ac:dyDescent="0.25">
      <c r="A3" s="536" t="s">
        <v>764</v>
      </c>
      <c r="B3" s="537"/>
      <c r="C3" s="537"/>
      <c r="D3" s="537"/>
      <c r="E3" s="537"/>
      <c r="F3" s="537"/>
      <c r="G3" s="538"/>
      <c r="H3" s="537">
        <v>600</v>
      </c>
      <c r="I3" s="537"/>
      <c r="J3" s="537"/>
      <c r="K3" s="537"/>
      <c r="L3" s="537"/>
      <c r="M3" s="537"/>
      <c r="N3" s="537"/>
      <c r="O3" s="537"/>
      <c r="P3" s="537"/>
      <c r="Q3" s="537"/>
      <c r="R3" s="538"/>
      <c r="S3" s="55"/>
      <c r="T3" s="424"/>
      <c r="U3" s="432" t="s">
        <v>770</v>
      </c>
      <c r="V3" s="432">
        <f>COUNTIFS(I9:I265,"&lt;&gt;"&amp;"",R9:R265,"ΌΧΙ")</f>
        <v>9</v>
      </c>
    </row>
    <row r="4" spans="1:22" ht="16.5" customHeight="1" thickBot="1" x14ac:dyDescent="0.25">
      <c r="A4" s="542" t="s">
        <v>776</v>
      </c>
      <c r="B4" s="543"/>
      <c r="C4" s="543"/>
      <c r="D4" s="543"/>
      <c r="E4" s="543"/>
      <c r="F4" s="543"/>
      <c r="G4" s="544"/>
      <c r="H4" s="542">
        <f>COUNTIF(A9:A265,"&lt;&gt;"&amp;"")</f>
        <v>11</v>
      </c>
      <c r="I4" s="548"/>
      <c r="J4" s="548"/>
      <c r="K4" s="548"/>
      <c r="L4" s="548"/>
      <c r="M4" s="548"/>
      <c r="N4" s="548"/>
      <c r="O4" s="548"/>
      <c r="P4" s="548"/>
      <c r="Q4" s="548"/>
      <c r="R4" s="549"/>
      <c r="S4" s="55"/>
      <c r="T4" s="424"/>
      <c r="U4" s="432" t="s">
        <v>771</v>
      </c>
      <c r="V4" s="432">
        <f>COUNTIFS(J9:J265,"&lt;&gt;"&amp;"",R9:R265,"ΌΧΙ")</f>
        <v>0</v>
      </c>
    </row>
    <row r="5" spans="1:22" ht="26.25" customHeight="1" thickBot="1" x14ac:dyDescent="0.25">
      <c r="A5" s="542" t="s">
        <v>777</v>
      </c>
      <c r="B5" s="543"/>
      <c r="C5" s="543"/>
      <c r="D5" s="543"/>
      <c r="E5" s="543"/>
      <c r="F5" s="543"/>
      <c r="G5" s="544"/>
      <c r="H5" s="536">
        <f>SUMIF(G9:G265,"&lt;&gt;"&amp;"")</f>
        <v>2380</v>
      </c>
      <c r="I5" s="537"/>
      <c r="J5" s="537"/>
      <c r="K5" s="537"/>
      <c r="L5" s="537"/>
      <c r="M5" s="537"/>
      <c r="N5" s="537"/>
      <c r="O5" s="537"/>
      <c r="P5" s="537"/>
      <c r="Q5" s="537"/>
      <c r="R5" s="538"/>
      <c r="S5" s="55"/>
      <c r="T5" s="424"/>
      <c r="U5" s="432" t="s">
        <v>772</v>
      </c>
      <c r="V5" s="432">
        <f>COUNTIFS(K9:K265,"&lt;&gt;"&amp;"",R9:R265,"ΌΧΙ")</f>
        <v>0</v>
      </c>
    </row>
    <row r="6" spans="1:22" ht="16.5" thickBot="1" x14ac:dyDescent="0.25">
      <c r="A6" s="542" t="s">
        <v>778</v>
      </c>
      <c r="B6" s="548"/>
      <c r="C6" s="548"/>
      <c r="D6" s="548"/>
      <c r="E6" s="548"/>
      <c r="F6" s="548"/>
      <c r="G6" s="549"/>
      <c r="H6" s="536">
        <f>SUMIF(R9:R265,"ΌΧΙ",G9:G265)</f>
        <v>1380</v>
      </c>
      <c r="I6" s="537"/>
      <c r="J6" s="537"/>
      <c r="K6" s="537"/>
      <c r="L6" s="537"/>
      <c r="M6" s="537"/>
      <c r="N6" s="537"/>
      <c r="O6" s="537"/>
      <c r="P6" s="537"/>
      <c r="Q6" s="537"/>
      <c r="R6" s="538"/>
      <c r="S6" s="10"/>
      <c r="T6" s="424"/>
      <c r="U6" s="432" t="s">
        <v>773</v>
      </c>
      <c r="V6" s="432">
        <f>COUNTIFS(O9:O265,"&lt;&gt;"&amp;"",R9:R265,"ΌΧΙ")</f>
        <v>0</v>
      </c>
    </row>
    <row r="7" spans="1:22" ht="16.5" thickBot="1" x14ac:dyDescent="0.25">
      <c r="A7" s="542" t="s">
        <v>765</v>
      </c>
      <c r="B7" s="548"/>
      <c r="C7" s="548"/>
      <c r="D7" s="548"/>
      <c r="E7" s="548"/>
      <c r="F7" s="548"/>
      <c r="G7" s="549"/>
      <c r="H7" s="536">
        <f>H3-V9</f>
        <v>600</v>
      </c>
      <c r="I7" s="537"/>
      <c r="J7" s="537"/>
      <c r="K7" s="537"/>
      <c r="L7" s="537"/>
      <c r="M7" s="537"/>
      <c r="N7" s="537"/>
      <c r="O7" s="537"/>
      <c r="P7" s="537"/>
      <c r="Q7" s="537"/>
      <c r="R7" s="538"/>
      <c r="T7" s="10"/>
      <c r="U7" s="432" t="s">
        <v>775</v>
      </c>
      <c r="V7" s="432">
        <f>COUNTIFS(A9:A265,"&lt;&gt;"&amp;"",R9:R265,"ΌΧΙ")</f>
        <v>9</v>
      </c>
    </row>
    <row r="8" spans="1:22" ht="51.75" thickBot="1" x14ac:dyDescent="0.25">
      <c r="A8" s="135" t="s">
        <v>59</v>
      </c>
      <c r="B8" s="136" t="s">
        <v>290</v>
      </c>
      <c r="C8" s="136" t="s">
        <v>265</v>
      </c>
      <c r="D8" s="136" t="s">
        <v>61</v>
      </c>
      <c r="E8" s="136" t="s">
        <v>865</v>
      </c>
      <c r="F8" s="136" t="s">
        <v>213</v>
      </c>
      <c r="G8" s="137" t="s">
        <v>236</v>
      </c>
      <c r="H8" s="111" t="s">
        <v>358</v>
      </c>
      <c r="I8" s="101" t="s">
        <v>453</v>
      </c>
      <c r="J8" s="101" t="s">
        <v>451</v>
      </c>
      <c r="K8" s="101" t="s">
        <v>689</v>
      </c>
      <c r="L8" s="101" t="s">
        <v>701</v>
      </c>
      <c r="M8" s="101" t="s">
        <v>798</v>
      </c>
      <c r="N8" s="101" t="s">
        <v>797</v>
      </c>
      <c r="O8" s="101" t="s">
        <v>763</v>
      </c>
      <c r="P8" s="101" t="s">
        <v>823</v>
      </c>
      <c r="Q8" s="101" t="s">
        <v>287</v>
      </c>
      <c r="R8" s="72" t="s">
        <v>766</v>
      </c>
      <c r="T8" s="425"/>
      <c r="U8" s="433" t="s">
        <v>780</v>
      </c>
      <c r="V8" s="432">
        <f>SUMIFS(G9:G265,I9:I265,"&lt;&gt;"&amp;"",R9:R265,"ΌΧΙ")</f>
        <v>1380</v>
      </c>
    </row>
    <row r="9" spans="1:22" ht="116.25" customHeight="1" thickBot="1" x14ac:dyDescent="0.25">
      <c r="A9" s="133">
        <v>1</v>
      </c>
      <c r="B9" s="134">
        <v>39</v>
      </c>
      <c r="C9" s="310">
        <v>41647</v>
      </c>
      <c r="D9" s="311" t="s">
        <v>892</v>
      </c>
      <c r="E9" s="311">
        <v>800151885</v>
      </c>
      <c r="F9" s="311" t="s">
        <v>761</v>
      </c>
      <c r="G9" s="312">
        <v>500</v>
      </c>
      <c r="H9" s="313" t="s">
        <v>696</v>
      </c>
      <c r="I9" s="314" t="s">
        <v>702</v>
      </c>
      <c r="J9" s="314" t="s">
        <v>759</v>
      </c>
      <c r="K9" s="315" t="s">
        <v>857</v>
      </c>
      <c r="L9" s="316"/>
      <c r="M9" s="315" t="s">
        <v>805</v>
      </c>
      <c r="N9" s="3"/>
      <c r="O9" s="3"/>
      <c r="P9" s="3"/>
      <c r="Q9" s="291" t="s">
        <v>844</v>
      </c>
      <c r="R9" s="317" t="s">
        <v>768</v>
      </c>
      <c r="T9" s="425"/>
      <c r="U9" s="433" t="s">
        <v>781</v>
      </c>
      <c r="V9" s="432">
        <f>SUMIFS(G9:G265,K9:K265,"&lt;&gt;"&amp;"",R9:R265,"ΌΧΙ")</f>
        <v>0</v>
      </c>
    </row>
    <row r="10" spans="1:22" ht="54.75" customHeight="1" thickBot="1" x14ac:dyDescent="0.25">
      <c r="A10" s="129">
        <v>2</v>
      </c>
      <c r="B10" s="21">
        <v>80</v>
      </c>
      <c r="C10" s="33">
        <v>41647</v>
      </c>
      <c r="D10" s="21" t="s">
        <v>118</v>
      </c>
      <c r="E10" s="358" t="s">
        <v>891</v>
      </c>
      <c r="F10" s="21" t="s">
        <v>336</v>
      </c>
      <c r="G10" s="116">
        <v>100</v>
      </c>
      <c r="H10" s="118" t="s">
        <v>697</v>
      </c>
      <c r="I10" s="24" t="s">
        <v>703</v>
      </c>
      <c r="J10" s="1"/>
      <c r="K10" s="1"/>
      <c r="L10" s="1"/>
      <c r="M10" s="1"/>
      <c r="N10" s="1"/>
      <c r="O10" s="69"/>
      <c r="P10" s="69"/>
      <c r="Q10" s="8"/>
      <c r="R10" s="103" t="s">
        <v>767</v>
      </c>
      <c r="T10" s="425"/>
      <c r="U10" s="433" t="s">
        <v>782</v>
      </c>
      <c r="V10" s="432">
        <f>SUMIFS(G9:G265,O9:O265,"&lt;&gt;"&amp;"",R9:R265,"ΌΧΙ")</f>
        <v>0</v>
      </c>
    </row>
    <row r="11" spans="1:22" ht="98.25" customHeight="1" thickBot="1" x14ac:dyDescent="0.25">
      <c r="A11" s="129">
        <v>3</v>
      </c>
      <c r="B11" s="29">
        <v>98</v>
      </c>
      <c r="C11" s="227">
        <v>41647</v>
      </c>
      <c r="D11" s="29" t="s">
        <v>892</v>
      </c>
      <c r="E11" s="292">
        <v>800151885</v>
      </c>
      <c r="F11" s="29" t="s">
        <v>762</v>
      </c>
      <c r="G11" s="170">
        <v>500</v>
      </c>
      <c r="H11" s="453" t="s">
        <v>698</v>
      </c>
      <c r="I11" s="454" t="s">
        <v>704</v>
      </c>
      <c r="J11" s="454" t="s">
        <v>760</v>
      </c>
      <c r="K11" s="454"/>
      <c r="L11" s="20"/>
      <c r="M11" s="455"/>
      <c r="N11" s="20"/>
      <c r="O11" s="20"/>
      <c r="P11" s="20"/>
      <c r="Q11" s="456" t="s">
        <v>907</v>
      </c>
      <c r="R11" s="457" t="s">
        <v>768</v>
      </c>
      <c r="T11" s="425"/>
      <c r="U11" s="433" t="s">
        <v>822</v>
      </c>
      <c r="V11" s="432">
        <f>SUMIFS(G9:G265,P9:P265,"&lt;&gt;"&amp;"",R9:R265,"ΌΧΙ")</f>
        <v>0</v>
      </c>
    </row>
    <row r="12" spans="1:22" ht="82.5" customHeight="1" thickBot="1" x14ac:dyDescent="0.25">
      <c r="A12" s="129">
        <v>4</v>
      </c>
      <c r="B12" s="21">
        <v>140</v>
      </c>
      <c r="C12" s="33">
        <v>41647</v>
      </c>
      <c r="D12" s="21" t="s">
        <v>171</v>
      </c>
      <c r="E12" s="21">
        <v>143914300</v>
      </c>
      <c r="F12" s="21" t="s">
        <v>337</v>
      </c>
      <c r="G12" s="116">
        <v>100</v>
      </c>
      <c r="H12" s="118" t="s">
        <v>699</v>
      </c>
      <c r="I12" s="24" t="s">
        <v>705</v>
      </c>
      <c r="J12" s="1"/>
      <c r="K12" s="1"/>
      <c r="L12" s="1"/>
      <c r="M12" s="1"/>
      <c r="N12" s="1"/>
      <c r="O12" s="1"/>
      <c r="P12" s="1"/>
      <c r="Q12" s="8"/>
      <c r="R12" s="103" t="s">
        <v>767</v>
      </c>
      <c r="T12" s="424"/>
      <c r="U12" s="432" t="s">
        <v>824</v>
      </c>
      <c r="V12" s="432">
        <f>COUNTIFS(P9:P265,"&lt;&gt;"&amp;"",R9:R265,"ΌΧΙ")</f>
        <v>0</v>
      </c>
    </row>
    <row r="13" spans="1:22" ht="80.25" customHeight="1" x14ac:dyDescent="0.2">
      <c r="A13" s="129">
        <v>5</v>
      </c>
      <c r="B13" s="21">
        <v>141</v>
      </c>
      <c r="C13" s="33">
        <v>41647</v>
      </c>
      <c r="D13" s="21" t="s">
        <v>118</v>
      </c>
      <c r="E13" s="358" t="s">
        <v>891</v>
      </c>
      <c r="F13" s="21" t="s">
        <v>356</v>
      </c>
      <c r="G13" s="116">
        <v>100</v>
      </c>
      <c r="H13" s="118" t="s">
        <v>700</v>
      </c>
      <c r="I13" s="24" t="s">
        <v>706</v>
      </c>
      <c r="J13" s="1"/>
      <c r="K13" s="1"/>
      <c r="L13" s="1"/>
      <c r="M13" s="1"/>
      <c r="N13" s="1"/>
      <c r="O13" s="1"/>
      <c r="P13" s="1"/>
      <c r="Q13" s="8"/>
      <c r="R13" s="103" t="s">
        <v>767</v>
      </c>
    </row>
    <row r="14" spans="1:22" ht="99.95" customHeight="1" x14ac:dyDescent="0.2">
      <c r="A14" s="129">
        <v>6</v>
      </c>
      <c r="B14" s="21">
        <v>143</v>
      </c>
      <c r="C14" s="33">
        <v>41647</v>
      </c>
      <c r="D14" s="21" t="s">
        <v>172</v>
      </c>
      <c r="E14" s="358" t="s">
        <v>895</v>
      </c>
      <c r="F14" s="21" t="s">
        <v>338</v>
      </c>
      <c r="G14" s="116">
        <v>100</v>
      </c>
      <c r="H14" s="112" t="s">
        <v>542</v>
      </c>
      <c r="I14" s="24" t="s">
        <v>707</v>
      </c>
      <c r="J14" s="1"/>
      <c r="K14" s="1"/>
      <c r="L14" s="1"/>
      <c r="M14" s="1"/>
      <c r="N14" s="1"/>
      <c r="O14" s="1"/>
      <c r="P14" s="1"/>
      <c r="Q14" s="2"/>
      <c r="R14" s="103" t="s">
        <v>767</v>
      </c>
    </row>
    <row r="15" spans="1:22" ht="99.95" customHeight="1" x14ac:dyDescent="0.2">
      <c r="A15" s="129">
        <v>7</v>
      </c>
      <c r="B15" s="21">
        <v>144</v>
      </c>
      <c r="C15" s="33">
        <v>41647</v>
      </c>
      <c r="D15" s="21" t="s">
        <v>172</v>
      </c>
      <c r="E15" s="358" t="s">
        <v>895</v>
      </c>
      <c r="F15" s="21" t="s">
        <v>339</v>
      </c>
      <c r="G15" s="116">
        <v>100</v>
      </c>
      <c r="H15" s="118" t="s">
        <v>693</v>
      </c>
      <c r="I15" s="24" t="s">
        <v>708</v>
      </c>
      <c r="J15" s="1"/>
      <c r="K15" s="1"/>
      <c r="L15" s="1"/>
      <c r="M15" s="1"/>
      <c r="N15" s="1"/>
      <c r="O15" s="1"/>
      <c r="P15" s="1"/>
      <c r="Q15" s="2"/>
      <c r="R15" s="103" t="s">
        <v>767</v>
      </c>
    </row>
    <row r="16" spans="1:22" ht="99.95" customHeight="1" x14ac:dyDescent="0.2">
      <c r="A16" s="129">
        <v>8</v>
      </c>
      <c r="B16" s="21">
        <v>146</v>
      </c>
      <c r="C16" s="33">
        <v>41647</v>
      </c>
      <c r="D16" s="21" t="s">
        <v>335</v>
      </c>
      <c r="E16" s="21">
        <v>127044651</v>
      </c>
      <c r="F16" s="21" t="s">
        <v>339</v>
      </c>
      <c r="G16" s="116">
        <v>100</v>
      </c>
      <c r="H16" s="118" t="s">
        <v>694</v>
      </c>
      <c r="I16" s="24" t="s">
        <v>709</v>
      </c>
      <c r="J16" s="1"/>
      <c r="K16" s="1"/>
      <c r="L16" s="1"/>
      <c r="M16" s="1"/>
      <c r="N16" s="1"/>
      <c r="O16" s="1"/>
      <c r="P16" s="1"/>
      <c r="Q16" s="1"/>
      <c r="R16" s="103" t="s">
        <v>767</v>
      </c>
    </row>
    <row r="17" spans="1:18" ht="99.95" customHeight="1" x14ac:dyDescent="0.2">
      <c r="A17" s="129">
        <v>9</v>
      </c>
      <c r="B17" s="21">
        <v>158</v>
      </c>
      <c r="C17" s="33">
        <v>41647</v>
      </c>
      <c r="D17" s="21" t="s">
        <v>335</v>
      </c>
      <c r="E17" s="21">
        <v>127044651</v>
      </c>
      <c r="F17" s="21" t="s">
        <v>183</v>
      </c>
      <c r="G17" s="116">
        <v>100</v>
      </c>
      <c r="H17" s="118" t="s">
        <v>695</v>
      </c>
      <c r="I17" s="24" t="s">
        <v>710</v>
      </c>
      <c r="J17" s="1"/>
      <c r="K17" s="1"/>
      <c r="L17" s="1"/>
      <c r="M17" s="1"/>
      <c r="N17" s="1"/>
      <c r="O17" s="1"/>
      <c r="P17" s="1"/>
      <c r="Q17" s="1"/>
      <c r="R17" s="103" t="s">
        <v>767</v>
      </c>
    </row>
    <row r="18" spans="1:18" ht="81.75" customHeight="1" x14ac:dyDescent="0.2">
      <c r="A18" s="129">
        <v>10</v>
      </c>
      <c r="B18" s="21">
        <v>308</v>
      </c>
      <c r="C18" s="33">
        <v>41655</v>
      </c>
      <c r="D18" s="21" t="s">
        <v>237</v>
      </c>
      <c r="E18" s="358" t="s">
        <v>894</v>
      </c>
      <c r="F18" s="21" t="s">
        <v>238</v>
      </c>
      <c r="G18" s="116">
        <v>200</v>
      </c>
      <c r="H18" s="112" t="s">
        <v>544</v>
      </c>
      <c r="I18" s="24" t="s">
        <v>711</v>
      </c>
      <c r="J18" s="1"/>
      <c r="K18" s="1"/>
      <c r="L18" s="1"/>
      <c r="M18" s="1"/>
      <c r="N18" s="1"/>
      <c r="O18" s="1"/>
      <c r="P18" s="1"/>
      <c r="Q18" s="1"/>
      <c r="R18" s="103" t="s">
        <v>767</v>
      </c>
    </row>
    <row r="19" spans="1:18" ht="75.75" customHeight="1" thickBot="1" x14ac:dyDescent="0.25">
      <c r="A19" s="123">
        <v>11</v>
      </c>
      <c r="B19" s="138">
        <v>379</v>
      </c>
      <c r="C19" s="139">
        <v>41662</v>
      </c>
      <c r="D19" s="138" t="s">
        <v>252</v>
      </c>
      <c r="E19" s="364" t="s">
        <v>893</v>
      </c>
      <c r="F19" s="138" t="s">
        <v>253</v>
      </c>
      <c r="G19" s="141">
        <v>480</v>
      </c>
      <c r="H19" s="113" t="s">
        <v>545</v>
      </c>
      <c r="I19" s="106" t="s">
        <v>733</v>
      </c>
      <c r="J19" s="51"/>
      <c r="K19" s="51"/>
      <c r="L19" s="51"/>
      <c r="M19" s="51"/>
      <c r="N19" s="51"/>
      <c r="O19" s="51"/>
      <c r="P19" s="51"/>
      <c r="Q19" s="51"/>
      <c r="R19" s="97" t="s">
        <v>767</v>
      </c>
    </row>
  </sheetData>
  <mergeCells count="12">
    <mergeCell ref="A1:R1"/>
    <mergeCell ref="A7:G7"/>
    <mergeCell ref="A6:G6"/>
    <mergeCell ref="A3:G3"/>
    <mergeCell ref="H3:R3"/>
    <mergeCell ref="H4:R4"/>
    <mergeCell ref="H5:R5"/>
    <mergeCell ref="A4:G4"/>
    <mergeCell ref="A5:G5"/>
    <mergeCell ref="H7:R7"/>
    <mergeCell ref="H6:R6"/>
    <mergeCell ref="A2:R2"/>
  </mergeCells>
  <phoneticPr fontId="0" type="noConversion"/>
  <pageMargins left="0.75" right="0.75" top="1" bottom="1" header="0.5" footer="0.5"/>
  <pageSetup paperSize="9" scale="37" fitToWidth="0" orientation="landscape" horizontalDpi="200" verticalDpi="200" r:id="rId1"/>
  <headerFooter alignWithMargins="0"/>
  <rowBreaks count="1" manualBreakCount="1">
    <brk id="14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view="pageBreakPreview" topLeftCell="B1" zoomScale="70" zoomScaleNormal="75" zoomScaleSheetLayoutView="70" workbookViewId="0">
      <pane ySplit="8" topLeftCell="A9" activePane="bottomLeft" state="frozen"/>
      <selection pane="bottomLeft" activeCell="I30" sqref="I30"/>
    </sheetView>
  </sheetViews>
  <sheetFormatPr defaultRowHeight="12.75" x14ac:dyDescent="0.2"/>
  <cols>
    <col min="1" max="1" width="5.28515625" style="6" customWidth="1"/>
    <col min="2" max="2" width="10.7109375" style="6" customWidth="1"/>
    <col min="3" max="3" width="13.85546875" style="6" customWidth="1"/>
    <col min="4" max="4" width="19.7109375" style="6" customWidth="1"/>
    <col min="5" max="5" width="11.5703125" style="6" customWidth="1"/>
    <col min="6" max="6" width="18.5703125" style="6" customWidth="1"/>
    <col min="7" max="7" width="13.140625" style="6" customWidth="1"/>
    <col min="8" max="8" width="23.28515625" style="6" customWidth="1"/>
    <col min="9" max="9" width="22.5703125" style="6" customWidth="1"/>
    <col min="10" max="10" width="27.85546875" style="7" customWidth="1"/>
    <col min="11" max="11" width="23" style="7" customWidth="1"/>
    <col min="12" max="14" width="20" style="7" customWidth="1"/>
    <col min="15" max="16" width="12.7109375" style="7" customWidth="1"/>
    <col min="17" max="17" width="24.28515625" style="7" customWidth="1"/>
    <col min="18" max="18" width="14.42578125" style="7" bestFit="1" customWidth="1"/>
    <col min="19" max="19" width="13.85546875" style="7" customWidth="1"/>
    <col min="20" max="20" width="10" style="7" customWidth="1"/>
    <col min="21" max="21" width="45.5703125" style="7" hidden="1" customWidth="1"/>
    <col min="22" max="22" width="0" style="7" hidden="1" customWidth="1"/>
    <col min="23" max="16384" width="9.140625" style="7"/>
  </cols>
  <sheetData>
    <row r="1" spans="1:22" ht="15.75" customHeight="1" thickBot="1" x14ac:dyDescent="0.25">
      <c r="A1" s="542" t="s">
        <v>297</v>
      </c>
      <c r="B1" s="548"/>
      <c r="C1" s="548"/>
      <c r="D1" s="548"/>
      <c r="E1" s="548"/>
      <c r="F1" s="548"/>
      <c r="G1" s="548"/>
      <c r="H1" s="565"/>
      <c r="I1" s="543"/>
      <c r="J1" s="543"/>
      <c r="K1" s="543"/>
      <c r="L1" s="543"/>
      <c r="M1" s="543"/>
      <c r="N1" s="543"/>
      <c r="O1" s="543"/>
      <c r="P1" s="543"/>
      <c r="Q1" s="543"/>
      <c r="R1" s="544"/>
    </row>
    <row r="2" spans="1:22" ht="35.25" customHeight="1" thickBot="1" x14ac:dyDescent="0.25">
      <c r="A2" s="542" t="s">
        <v>53</v>
      </c>
      <c r="B2" s="548"/>
      <c r="C2" s="548"/>
      <c r="D2" s="548"/>
      <c r="E2" s="548"/>
      <c r="F2" s="548"/>
      <c r="G2" s="548"/>
      <c r="H2" s="565"/>
      <c r="I2" s="543"/>
      <c r="J2" s="543"/>
      <c r="K2" s="543"/>
      <c r="L2" s="543"/>
      <c r="M2" s="543"/>
      <c r="N2" s="543"/>
      <c r="O2" s="543"/>
      <c r="P2" s="543"/>
      <c r="Q2" s="543"/>
      <c r="R2" s="544"/>
      <c r="T2" s="423"/>
      <c r="U2" s="432" t="s">
        <v>769</v>
      </c>
      <c r="V2" s="432">
        <f>COUNTIF(A9:A265,"&lt;&gt;"&amp;"")</f>
        <v>3</v>
      </c>
    </row>
    <row r="3" spans="1:22" ht="16.5" thickBot="1" x14ac:dyDescent="0.25">
      <c r="A3" s="542" t="s">
        <v>764</v>
      </c>
      <c r="B3" s="543"/>
      <c r="C3" s="543"/>
      <c r="D3" s="543"/>
      <c r="E3" s="543"/>
      <c r="F3" s="543"/>
      <c r="G3" s="544"/>
      <c r="H3" s="536">
        <v>1000</v>
      </c>
      <c r="I3" s="537"/>
      <c r="J3" s="537"/>
      <c r="K3" s="537"/>
      <c r="L3" s="537"/>
      <c r="M3" s="537"/>
      <c r="N3" s="537"/>
      <c r="O3" s="537"/>
      <c r="P3" s="537"/>
      <c r="Q3" s="537"/>
      <c r="R3" s="538"/>
      <c r="T3" s="424"/>
      <c r="U3" s="432" t="s">
        <v>770</v>
      </c>
      <c r="V3" s="432">
        <f>COUNTIFS(I9:I265,"&lt;&gt;"&amp;"",R9:R265,"ΌΧΙ")</f>
        <v>2</v>
      </c>
    </row>
    <row r="4" spans="1:22" ht="16.5" thickBot="1" x14ac:dyDescent="0.25">
      <c r="A4" s="542" t="s">
        <v>776</v>
      </c>
      <c r="B4" s="543"/>
      <c r="C4" s="543"/>
      <c r="D4" s="543"/>
      <c r="E4" s="543"/>
      <c r="F4" s="543"/>
      <c r="G4" s="544"/>
      <c r="H4" s="542">
        <f>COUNTIF(A9:A265,"&lt;&gt;"&amp;"")</f>
        <v>3</v>
      </c>
      <c r="I4" s="548"/>
      <c r="J4" s="548"/>
      <c r="K4" s="548"/>
      <c r="L4" s="548"/>
      <c r="M4" s="548"/>
      <c r="N4" s="548"/>
      <c r="O4" s="548"/>
      <c r="P4" s="548"/>
      <c r="Q4" s="548"/>
      <c r="R4" s="549"/>
      <c r="T4" s="424"/>
      <c r="U4" s="432" t="s">
        <v>771</v>
      </c>
      <c r="V4" s="432">
        <f>COUNTIFS(J9:J265,"&lt;&gt;"&amp;"",R9:R265,"ΌΧΙ")</f>
        <v>0</v>
      </c>
    </row>
    <row r="5" spans="1:22" ht="16.5" thickBot="1" x14ac:dyDescent="0.25">
      <c r="A5" s="542" t="s">
        <v>777</v>
      </c>
      <c r="B5" s="543"/>
      <c r="C5" s="543"/>
      <c r="D5" s="543"/>
      <c r="E5" s="543"/>
      <c r="F5" s="543"/>
      <c r="G5" s="544"/>
      <c r="H5" s="536">
        <f>SUMIF(G9:G265,"&lt;&gt;"&amp;"")</f>
        <v>1100</v>
      </c>
      <c r="I5" s="537"/>
      <c r="J5" s="537"/>
      <c r="K5" s="537"/>
      <c r="L5" s="537"/>
      <c r="M5" s="537"/>
      <c r="N5" s="537"/>
      <c r="O5" s="537"/>
      <c r="P5" s="537"/>
      <c r="Q5" s="537"/>
      <c r="R5" s="538"/>
      <c r="T5" s="424"/>
      <c r="U5" s="432" t="s">
        <v>772</v>
      </c>
      <c r="V5" s="432">
        <f>COUNTIFS(K9:K265,"&lt;&gt;"&amp;"",R9:R265,"ΌΧΙ")</f>
        <v>0</v>
      </c>
    </row>
    <row r="6" spans="1:22" ht="16.5" thickBot="1" x14ac:dyDescent="0.25">
      <c r="A6" s="553" t="s">
        <v>778</v>
      </c>
      <c r="B6" s="554"/>
      <c r="C6" s="554"/>
      <c r="D6" s="554"/>
      <c r="E6" s="554"/>
      <c r="F6" s="554"/>
      <c r="G6" s="555"/>
      <c r="H6" s="562">
        <f>SUMIF(R9:R265,"ΌΧΙ",G9:G265)</f>
        <v>600</v>
      </c>
      <c r="I6" s="534"/>
      <c r="J6" s="534"/>
      <c r="K6" s="534"/>
      <c r="L6" s="534"/>
      <c r="M6" s="534"/>
      <c r="N6" s="534"/>
      <c r="O6" s="534"/>
      <c r="P6" s="534"/>
      <c r="Q6" s="534"/>
      <c r="R6" s="535"/>
      <c r="T6" s="424"/>
      <c r="U6" s="432" t="s">
        <v>773</v>
      </c>
      <c r="V6" s="432">
        <f>COUNTIFS(O9:O265,"&lt;&gt;"&amp;"",R9:R265,"ΌΧΙ")</f>
        <v>0</v>
      </c>
    </row>
    <row r="7" spans="1:22" ht="51.75" customHeight="1" thickBot="1" x14ac:dyDescent="0.25">
      <c r="A7" s="553" t="s">
        <v>765</v>
      </c>
      <c r="B7" s="554"/>
      <c r="C7" s="554"/>
      <c r="D7" s="554"/>
      <c r="E7" s="554"/>
      <c r="F7" s="554"/>
      <c r="G7" s="555"/>
      <c r="H7" s="562">
        <f>H3-V9</f>
        <v>1000</v>
      </c>
      <c r="I7" s="534"/>
      <c r="J7" s="534"/>
      <c r="K7" s="534"/>
      <c r="L7" s="534"/>
      <c r="M7" s="534"/>
      <c r="N7" s="534"/>
      <c r="O7" s="534"/>
      <c r="P7" s="534"/>
      <c r="Q7" s="534"/>
      <c r="R7" s="535"/>
      <c r="T7" s="10"/>
      <c r="U7" s="432" t="s">
        <v>775</v>
      </c>
      <c r="V7" s="432">
        <f>COUNTIFS(A9:A265,"&lt;&gt;"&amp;"",R9:R265,"ΌΧΙ")</f>
        <v>2</v>
      </c>
    </row>
    <row r="8" spans="1:22" ht="55.5" customHeight="1" thickBot="1" x14ac:dyDescent="0.25">
      <c r="A8" s="90" t="s">
        <v>59</v>
      </c>
      <c r="B8" s="101" t="s">
        <v>290</v>
      </c>
      <c r="C8" s="101" t="s">
        <v>265</v>
      </c>
      <c r="D8" s="101" t="s">
        <v>61</v>
      </c>
      <c r="E8" s="101" t="s">
        <v>865</v>
      </c>
      <c r="F8" s="101" t="s">
        <v>213</v>
      </c>
      <c r="G8" s="91" t="s">
        <v>527</v>
      </c>
      <c r="H8" s="111" t="s">
        <v>358</v>
      </c>
      <c r="I8" s="101" t="s">
        <v>453</v>
      </c>
      <c r="J8" s="101" t="s">
        <v>451</v>
      </c>
      <c r="K8" s="142" t="s">
        <v>688</v>
      </c>
      <c r="L8" s="101" t="s">
        <v>701</v>
      </c>
      <c r="M8" s="101" t="s">
        <v>798</v>
      </c>
      <c r="N8" s="101" t="s">
        <v>797</v>
      </c>
      <c r="O8" s="101" t="s">
        <v>763</v>
      </c>
      <c r="P8" s="101" t="s">
        <v>823</v>
      </c>
      <c r="Q8" s="71" t="s">
        <v>287</v>
      </c>
      <c r="R8" s="72" t="s">
        <v>766</v>
      </c>
      <c r="T8" s="425"/>
      <c r="U8" s="433" t="s">
        <v>780</v>
      </c>
      <c r="V8" s="432">
        <f>SUMIFS(G9:G265,I9:I265,"&lt;&gt;"&amp;"",R9:R265,"ΌΧΙ")</f>
        <v>600</v>
      </c>
    </row>
    <row r="9" spans="1:22" ht="96.75" customHeight="1" thickBot="1" x14ac:dyDescent="0.25">
      <c r="A9" s="408">
        <v>1</v>
      </c>
      <c r="B9" s="451">
        <v>219</v>
      </c>
      <c r="C9" s="452">
        <v>41649</v>
      </c>
      <c r="D9" s="460" t="s">
        <v>208</v>
      </c>
      <c r="E9" s="460">
        <v>800543790</v>
      </c>
      <c r="F9" s="460" t="s">
        <v>209</v>
      </c>
      <c r="G9" s="458">
        <v>500</v>
      </c>
      <c r="H9" s="459" t="s">
        <v>525</v>
      </c>
      <c r="I9" s="460" t="s">
        <v>549</v>
      </c>
      <c r="J9" s="460" t="s">
        <v>794</v>
      </c>
      <c r="K9" s="460" t="s">
        <v>804</v>
      </c>
      <c r="L9" s="461" t="s">
        <v>842</v>
      </c>
      <c r="M9" s="461" t="s">
        <v>805</v>
      </c>
      <c r="N9" s="208"/>
      <c r="O9" s="70"/>
      <c r="P9" s="70"/>
      <c r="Q9" s="449" t="s">
        <v>918</v>
      </c>
      <c r="R9" s="450" t="s">
        <v>768</v>
      </c>
      <c r="T9" s="425"/>
      <c r="U9" s="433" t="s">
        <v>781</v>
      </c>
      <c r="V9" s="432">
        <f>SUMIFS(G9:G265,K9:K265,"&lt;&gt;"&amp;"",R9:R265,"ΌΧΙ")</f>
        <v>0</v>
      </c>
    </row>
    <row r="10" spans="1:22" ht="75" customHeight="1" thickBot="1" x14ac:dyDescent="0.25">
      <c r="A10" s="409">
        <v>2</v>
      </c>
      <c r="B10" s="25">
        <v>276</v>
      </c>
      <c r="C10" s="38">
        <v>41653</v>
      </c>
      <c r="D10" s="25" t="s">
        <v>234</v>
      </c>
      <c r="E10" s="361" t="s">
        <v>901</v>
      </c>
      <c r="F10" s="25" t="s">
        <v>235</v>
      </c>
      <c r="G10" s="115">
        <v>100</v>
      </c>
      <c r="H10" s="112" t="s">
        <v>526</v>
      </c>
      <c r="I10" s="25" t="s">
        <v>550</v>
      </c>
      <c r="J10" s="1"/>
      <c r="K10" s="415"/>
      <c r="L10" s="415"/>
      <c r="M10" s="415"/>
      <c r="N10" s="415"/>
      <c r="O10" s="416"/>
      <c r="P10" s="416"/>
      <c r="Q10" s="2"/>
      <c r="R10" s="103" t="s">
        <v>767</v>
      </c>
      <c r="T10" s="425"/>
      <c r="U10" s="433" t="s">
        <v>782</v>
      </c>
      <c r="V10" s="432">
        <f>SUMIFS(G9:G265,O9:O265,"&lt;&gt;"&amp;"",R9:R265,"ΌΧΙ")</f>
        <v>0</v>
      </c>
    </row>
    <row r="11" spans="1:22" ht="75" customHeight="1" thickBot="1" x14ac:dyDescent="0.25">
      <c r="A11" s="475">
        <v>3</v>
      </c>
      <c r="B11" s="138">
        <v>1860</v>
      </c>
      <c r="C11" s="139">
        <v>42500</v>
      </c>
      <c r="D11" s="138" t="s">
        <v>908</v>
      </c>
      <c r="E11" s="364" t="s">
        <v>909</v>
      </c>
      <c r="F11" s="138" t="s">
        <v>910</v>
      </c>
      <c r="G11" s="141">
        <v>500</v>
      </c>
      <c r="H11" s="476" t="s">
        <v>919</v>
      </c>
      <c r="I11" s="138" t="s">
        <v>920</v>
      </c>
      <c r="J11" s="462"/>
      <c r="K11" s="463"/>
      <c r="L11" s="463"/>
      <c r="M11" s="463"/>
      <c r="N11" s="417"/>
      <c r="O11" s="418"/>
      <c r="P11" s="418"/>
      <c r="Q11" s="96"/>
      <c r="R11" s="103" t="s">
        <v>767</v>
      </c>
      <c r="T11" s="425"/>
      <c r="U11" s="433" t="s">
        <v>822</v>
      </c>
      <c r="V11" s="432">
        <f>SUMIFS(G9:G265,P9:P265,"&lt;&gt;"&amp;"",R9:R265,"ΌΧΙ")</f>
        <v>0</v>
      </c>
    </row>
    <row r="12" spans="1:22" ht="13.5" thickBot="1" x14ac:dyDescent="0.25">
      <c r="H12" s="7"/>
      <c r="I12" s="7"/>
      <c r="T12" s="425"/>
      <c r="U12" s="433" t="s">
        <v>824</v>
      </c>
      <c r="V12" s="432">
        <f>COUNTIFS(P9:P265,"&lt;&gt;"&amp;"",R9:R265,"ΌΧΙ")</f>
        <v>0</v>
      </c>
    </row>
    <row r="13" spans="1:22" x14ac:dyDescent="0.2">
      <c r="H13" s="7"/>
      <c r="I13" s="7"/>
      <c r="T13" s="424"/>
      <c r="U13" s="10"/>
    </row>
  </sheetData>
  <mergeCells count="12">
    <mergeCell ref="A1:R1"/>
    <mergeCell ref="A2:R2"/>
    <mergeCell ref="A3:G3"/>
    <mergeCell ref="A7:G7"/>
    <mergeCell ref="H3:R3"/>
    <mergeCell ref="H7:R7"/>
    <mergeCell ref="A6:G6"/>
    <mergeCell ref="H6:R6"/>
    <mergeCell ref="A4:G4"/>
    <mergeCell ref="A5:G5"/>
    <mergeCell ref="H5:R5"/>
    <mergeCell ref="H4:R4"/>
  </mergeCells>
  <phoneticPr fontId="0" type="noConversion"/>
  <pageMargins left="0.7" right="0.7" top="0.75" bottom="0.75" header="0.3" footer="0.3"/>
  <pageSetup paperSize="9" scale="42" fitToHeight="0" orientation="landscape" horizontalDpi="4294967294" vertic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view="pageBreakPreview" zoomScale="30" zoomScaleNormal="75" zoomScaleSheetLayoutView="30" workbookViewId="0">
      <pane ySplit="8" topLeftCell="A9" activePane="bottomLeft" state="frozen"/>
      <selection pane="bottomLeft" sqref="A1:R1"/>
    </sheetView>
  </sheetViews>
  <sheetFormatPr defaultRowHeight="12.75" x14ac:dyDescent="0.2"/>
  <cols>
    <col min="1" max="1" width="5.28515625" style="6" customWidth="1"/>
    <col min="2" max="2" width="10.28515625" style="6" customWidth="1"/>
    <col min="3" max="3" width="15.28515625" style="6" customWidth="1"/>
    <col min="4" max="4" width="29.140625" style="6" customWidth="1"/>
    <col min="5" max="5" width="15.5703125" style="6" customWidth="1"/>
    <col min="6" max="6" width="38.28515625" style="6" bestFit="1" customWidth="1"/>
    <col min="7" max="7" width="13.7109375" style="6" customWidth="1"/>
    <col min="8" max="8" width="28.42578125" style="6" customWidth="1"/>
    <col min="9" max="9" width="31.5703125" style="6" customWidth="1"/>
    <col min="10" max="10" width="23.140625" style="6" customWidth="1"/>
    <col min="11" max="16" width="35.7109375" style="7" customWidth="1"/>
    <col min="17" max="17" width="21.28515625" style="7" customWidth="1"/>
    <col min="18" max="18" width="17.5703125" style="7" bestFit="1" customWidth="1"/>
    <col min="19" max="19" width="12" style="7" customWidth="1"/>
    <col min="20" max="20" width="10.5703125" style="7" customWidth="1"/>
    <col min="21" max="21" width="64.7109375" style="7" hidden="1" customWidth="1"/>
    <col min="22" max="22" width="0" style="7" hidden="1" customWidth="1"/>
    <col min="23" max="16384" width="9.140625" style="7"/>
  </cols>
  <sheetData>
    <row r="1" spans="1:22" ht="34.5" customHeight="1" thickBot="1" x14ac:dyDescent="0.25">
      <c r="A1" s="566" t="s">
        <v>297</v>
      </c>
      <c r="B1" s="567"/>
      <c r="C1" s="567"/>
      <c r="D1" s="567"/>
      <c r="E1" s="567"/>
      <c r="F1" s="567"/>
      <c r="G1" s="567"/>
      <c r="H1" s="548"/>
      <c r="I1" s="568"/>
      <c r="J1" s="568"/>
      <c r="K1" s="568"/>
      <c r="L1" s="568"/>
      <c r="M1" s="568"/>
      <c r="N1" s="568"/>
      <c r="O1" s="568"/>
      <c r="P1" s="568"/>
      <c r="Q1" s="568"/>
      <c r="R1" s="569"/>
    </row>
    <row r="2" spans="1:22" ht="34.5" customHeight="1" thickBot="1" x14ac:dyDescent="0.25">
      <c r="A2" s="566" t="s">
        <v>303</v>
      </c>
      <c r="B2" s="567"/>
      <c r="C2" s="567"/>
      <c r="D2" s="567"/>
      <c r="E2" s="567"/>
      <c r="F2" s="567"/>
      <c r="G2" s="567"/>
      <c r="H2" s="548"/>
      <c r="I2" s="568"/>
      <c r="J2" s="568"/>
      <c r="K2" s="568"/>
      <c r="L2" s="568"/>
      <c r="M2" s="568"/>
      <c r="N2" s="568"/>
      <c r="O2" s="568"/>
      <c r="P2" s="568"/>
      <c r="Q2" s="568"/>
      <c r="R2" s="569"/>
      <c r="U2" s="432" t="s">
        <v>769</v>
      </c>
      <c r="V2" s="432">
        <f>COUNTIF(A9:A265,"&lt;&gt;"&amp;"")</f>
        <v>28</v>
      </c>
    </row>
    <row r="3" spans="1:22" ht="16.5" thickBot="1" x14ac:dyDescent="0.25">
      <c r="A3" s="542" t="s">
        <v>764</v>
      </c>
      <c r="B3" s="543"/>
      <c r="C3" s="543"/>
      <c r="D3" s="543"/>
      <c r="E3" s="543"/>
      <c r="F3" s="543"/>
      <c r="G3" s="544"/>
      <c r="H3" s="536">
        <v>4200</v>
      </c>
      <c r="I3" s="537"/>
      <c r="J3" s="537"/>
      <c r="K3" s="537"/>
      <c r="L3" s="537"/>
      <c r="M3" s="537"/>
      <c r="N3" s="537"/>
      <c r="O3" s="537"/>
      <c r="P3" s="537"/>
      <c r="Q3" s="537"/>
      <c r="R3" s="538"/>
      <c r="U3" s="432" t="s">
        <v>770</v>
      </c>
      <c r="V3" s="432">
        <f>COUNTIFS(I9:I265,"&lt;&gt;"&amp;"",R9:R265,"ΌΧΙ")</f>
        <v>27</v>
      </c>
    </row>
    <row r="4" spans="1:22" ht="16.5" thickBot="1" x14ac:dyDescent="0.25">
      <c r="A4" s="542" t="s">
        <v>776</v>
      </c>
      <c r="B4" s="543"/>
      <c r="C4" s="543"/>
      <c r="D4" s="543"/>
      <c r="E4" s="543"/>
      <c r="F4" s="543"/>
      <c r="G4" s="544"/>
      <c r="H4" s="542">
        <f>COUNTIF(A9:A265,"&lt;&gt;"&amp;"")</f>
        <v>28</v>
      </c>
      <c r="I4" s="548"/>
      <c r="J4" s="548"/>
      <c r="K4" s="548"/>
      <c r="L4" s="548"/>
      <c r="M4" s="548"/>
      <c r="N4" s="548"/>
      <c r="O4" s="548"/>
      <c r="P4" s="548"/>
      <c r="Q4" s="548"/>
      <c r="R4" s="549"/>
      <c r="U4" s="432" t="s">
        <v>771</v>
      </c>
      <c r="V4" s="432">
        <f>COUNTIFS(J9:J265,"&lt;&gt;"&amp;"",R9:R265,"ΌΧΙ")</f>
        <v>0</v>
      </c>
    </row>
    <row r="5" spans="1:22" ht="16.5" thickBot="1" x14ac:dyDescent="0.25">
      <c r="A5" s="542" t="s">
        <v>777</v>
      </c>
      <c r="B5" s="543"/>
      <c r="C5" s="543"/>
      <c r="D5" s="543"/>
      <c r="E5" s="543"/>
      <c r="F5" s="543"/>
      <c r="G5" s="544"/>
      <c r="H5" s="536">
        <f>SUMIF(G9:G265,"&lt;&gt;"&amp;"")</f>
        <v>7720</v>
      </c>
      <c r="I5" s="537"/>
      <c r="J5" s="537"/>
      <c r="K5" s="537"/>
      <c r="L5" s="537"/>
      <c r="M5" s="537"/>
      <c r="N5" s="537"/>
      <c r="O5" s="537"/>
      <c r="P5" s="537"/>
      <c r="Q5" s="537"/>
      <c r="R5" s="538"/>
      <c r="U5" s="432" t="s">
        <v>772</v>
      </c>
      <c r="V5" s="432">
        <f>COUNTIFS(K9:K265,"&lt;&gt;"&amp;"",R9:R265,"ΌΧΙ")</f>
        <v>0</v>
      </c>
    </row>
    <row r="6" spans="1:22" ht="16.5" thickBot="1" x14ac:dyDescent="0.25">
      <c r="A6" s="553" t="s">
        <v>778</v>
      </c>
      <c r="B6" s="554"/>
      <c r="C6" s="554"/>
      <c r="D6" s="554"/>
      <c r="E6" s="554"/>
      <c r="F6" s="554"/>
      <c r="G6" s="555"/>
      <c r="H6" s="562">
        <f>SUMIF(R9:R265,"ΌΧΙ",G9:G265)</f>
        <v>7620</v>
      </c>
      <c r="I6" s="534"/>
      <c r="J6" s="534"/>
      <c r="K6" s="534"/>
      <c r="L6" s="534"/>
      <c r="M6" s="534"/>
      <c r="N6" s="534"/>
      <c r="O6" s="534"/>
      <c r="P6" s="534"/>
      <c r="Q6" s="534"/>
      <c r="R6" s="535"/>
      <c r="U6" s="432" t="s">
        <v>773</v>
      </c>
      <c r="V6" s="432">
        <f>COUNTIFS(O9:O265,"&lt;&gt;"&amp;"",R9:R265,"ΌΧΙ")</f>
        <v>0</v>
      </c>
    </row>
    <row r="7" spans="1:22" ht="99.95" customHeight="1" thickBot="1" x14ac:dyDescent="0.25">
      <c r="A7" s="553" t="s">
        <v>765</v>
      </c>
      <c r="B7" s="554"/>
      <c r="C7" s="554"/>
      <c r="D7" s="554"/>
      <c r="E7" s="554"/>
      <c r="F7" s="554"/>
      <c r="G7" s="555"/>
      <c r="H7" s="562">
        <f>H3-V9</f>
        <v>4200</v>
      </c>
      <c r="I7" s="534"/>
      <c r="J7" s="534"/>
      <c r="K7" s="534"/>
      <c r="L7" s="534"/>
      <c r="M7" s="534"/>
      <c r="N7" s="534"/>
      <c r="O7" s="534"/>
      <c r="P7" s="534"/>
      <c r="Q7" s="534"/>
      <c r="R7" s="535"/>
      <c r="U7" s="432" t="s">
        <v>775</v>
      </c>
      <c r="V7" s="432">
        <f>COUNTIFS(A9:A265,"&lt;&gt;"&amp;"",R9:R265,"ΌΧΙ")</f>
        <v>27</v>
      </c>
    </row>
    <row r="8" spans="1:22" ht="99.95" customHeight="1" thickBot="1" x14ac:dyDescent="0.25">
      <c r="A8" s="130" t="s">
        <v>59</v>
      </c>
      <c r="B8" s="131" t="s">
        <v>290</v>
      </c>
      <c r="C8" s="131" t="s">
        <v>265</v>
      </c>
      <c r="D8" s="131" t="s">
        <v>61</v>
      </c>
      <c r="E8" s="131" t="s">
        <v>865</v>
      </c>
      <c r="F8" s="131" t="s">
        <v>62</v>
      </c>
      <c r="G8" s="132" t="s">
        <v>236</v>
      </c>
      <c r="H8" s="157" t="s">
        <v>358</v>
      </c>
      <c r="I8" s="105" t="s">
        <v>453</v>
      </c>
      <c r="J8" s="105" t="s">
        <v>451</v>
      </c>
      <c r="K8" s="105" t="s">
        <v>688</v>
      </c>
      <c r="L8" s="101" t="s">
        <v>701</v>
      </c>
      <c r="M8" s="101" t="s">
        <v>798</v>
      </c>
      <c r="N8" s="101" t="s">
        <v>797</v>
      </c>
      <c r="O8" s="101" t="s">
        <v>763</v>
      </c>
      <c r="P8" s="101" t="s">
        <v>823</v>
      </c>
      <c r="Q8" s="131" t="s">
        <v>287</v>
      </c>
      <c r="R8" s="132" t="s">
        <v>766</v>
      </c>
      <c r="U8" s="432" t="s">
        <v>780</v>
      </c>
      <c r="V8" s="432">
        <f>SUMIFS(G9:G265,I9:I265,"&lt;&gt;"&amp;"",R9:R265,"ΌΧΙ")</f>
        <v>7620</v>
      </c>
    </row>
    <row r="9" spans="1:22" ht="99.95" customHeight="1" thickBot="1" x14ac:dyDescent="0.25">
      <c r="A9" s="143">
        <v>1</v>
      </c>
      <c r="B9" s="153">
        <v>86</v>
      </c>
      <c r="C9" s="154">
        <v>41647</v>
      </c>
      <c r="D9" s="153" t="s">
        <v>205</v>
      </c>
      <c r="E9" s="153">
        <v>800325651</v>
      </c>
      <c r="F9" s="153" t="s">
        <v>206</v>
      </c>
      <c r="G9" s="164">
        <v>500</v>
      </c>
      <c r="H9" s="158" t="s">
        <v>609</v>
      </c>
      <c r="I9" s="155" t="s">
        <v>610</v>
      </c>
      <c r="J9" s="156"/>
      <c r="K9" s="156"/>
      <c r="L9" s="156"/>
      <c r="M9" s="156"/>
      <c r="N9" s="156"/>
      <c r="O9" s="156"/>
      <c r="P9" s="156"/>
      <c r="Q9" s="40"/>
      <c r="R9" s="110" t="s">
        <v>767</v>
      </c>
      <c r="U9" s="432" t="s">
        <v>781</v>
      </c>
      <c r="V9" s="432">
        <f>SUMIFS(G9:G265,K9:K265,"&lt;&gt;"&amp;"",R9:R265,"ΌΧΙ")</f>
        <v>0</v>
      </c>
    </row>
    <row r="10" spans="1:22" ht="99.95" customHeight="1" thickBot="1" x14ac:dyDescent="0.25">
      <c r="A10" s="144">
        <v>2</v>
      </c>
      <c r="B10" s="43">
        <v>101</v>
      </c>
      <c r="C10" s="44">
        <v>41647</v>
      </c>
      <c r="D10" s="43" t="s">
        <v>130</v>
      </c>
      <c r="E10" s="397" t="s">
        <v>903</v>
      </c>
      <c r="F10" s="43" t="s">
        <v>243</v>
      </c>
      <c r="G10" s="165">
        <v>350</v>
      </c>
      <c r="H10" s="159" t="s">
        <v>611</v>
      </c>
      <c r="I10" s="45" t="s">
        <v>612</v>
      </c>
      <c r="J10" s="47"/>
      <c r="K10" s="47"/>
      <c r="L10" s="47"/>
      <c r="M10" s="47"/>
      <c r="N10" s="47"/>
      <c r="O10" s="47"/>
      <c r="P10" s="47"/>
      <c r="Q10" s="41"/>
      <c r="R10" s="103" t="s">
        <v>767</v>
      </c>
      <c r="U10" s="432" t="s">
        <v>782</v>
      </c>
      <c r="V10" s="432">
        <f>SUMIFS(G9:G265,O9:O265,"&lt;&gt;"&amp;"",R9:R265,"ΌΧΙ")</f>
        <v>0</v>
      </c>
    </row>
    <row r="11" spans="1:22" ht="99.95" customHeight="1" thickBot="1" x14ac:dyDescent="0.25">
      <c r="A11" s="144">
        <v>3</v>
      </c>
      <c r="B11" s="43">
        <v>102</v>
      </c>
      <c r="C11" s="44">
        <v>41647</v>
      </c>
      <c r="D11" s="43" t="s">
        <v>131</v>
      </c>
      <c r="E11" s="397" t="s">
        <v>904</v>
      </c>
      <c r="F11" s="43" t="s">
        <v>244</v>
      </c>
      <c r="G11" s="165">
        <v>100</v>
      </c>
      <c r="H11" s="159" t="s">
        <v>613</v>
      </c>
      <c r="I11" s="45" t="s">
        <v>614</v>
      </c>
      <c r="J11" s="47"/>
      <c r="K11" s="47"/>
      <c r="L11" s="47"/>
      <c r="M11" s="47"/>
      <c r="N11" s="47"/>
      <c r="O11" s="47"/>
      <c r="P11" s="47"/>
      <c r="Q11" s="41"/>
      <c r="R11" s="103" t="s">
        <v>767</v>
      </c>
      <c r="U11" s="432" t="s">
        <v>822</v>
      </c>
      <c r="V11" s="432">
        <f>SUMIFS(G9:G265,P9:P265,"&lt;&gt;"&amp;"",R9:R265,"ΌΧΙ")</f>
        <v>0</v>
      </c>
    </row>
    <row r="12" spans="1:22" ht="99.95" customHeight="1" thickBot="1" x14ac:dyDescent="0.25">
      <c r="A12" s="144">
        <v>4</v>
      </c>
      <c r="B12" s="43">
        <v>107</v>
      </c>
      <c r="C12" s="44">
        <v>41647</v>
      </c>
      <c r="D12" s="43" t="s">
        <v>136</v>
      </c>
      <c r="E12" s="43">
        <v>999053337</v>
      </c>
      <c r="F12" s="43" t="s">
        <v>328</v>
      </c>
      <c r="G12" s="165">
        <v>100</v>
      </c>
      <c r="H12" s="159" t="s">
        <v>615</v>
      </c>
      <c r="I12" s="45" t="s">
        <v>618</v>
      </c>
      <c r="J12" s="47"/>
      <c r="K12" s="47"/>
      <c r="L12" s="47"/>
      <c r="M12" s="47"/>
      <c r="N12" s="47"/>
      <c r="O12" s="47"/>
      <c r="P12" s="47"/>
      <c r="Q12" s="41"/>
      <c r="R12" s="103" t="s">
        <v>767</v>
      </c>
      <c r="U12" s="432" t="s">
        <v>824</v>
      </c>
      <c r="V12" s="432">
        <f>COUNTIFS(P9:P265,"&lt;&gt;"&amp;"",R9:R265,"ΌΧΙ")</f>
        <v>0</v>
      </c>
    </row>
    <row r="13" spans="1:22" ht="99.95" customHeight="1" x14ac:dyDescent="0.2">
      <c r="A13" s="144">
        <v>5</v>
      </c>
      <c r="B13" s="43">
        <v>109</v>
      </c>
      <c r="C13" s="44">
        <v>41647</v>
      </c>
      <c r="D13" s="43" t="s">
        <v>135</v>
      </c>
      <c r="E13" s="43">
        <v>999053130</v>
      </c>
      <c r="F13" s="43" t="s">
        <v>353</v>
      </c>
      <c r="G13" s="165">
        <v>350</v>
      </c>
      <c r="H13" s="145" t="s">
        <v>617</v>
      </c>
      <c r="I13" s="45" t="s">
        <v>619</v>
      </c>
      <c r="J13" s="47"/>
      <c r="K13" s="47"/>
      <c r="L13" s="47"/>
      <c r="M13" s="47"/>
      <c r="N13" s="47"/>
      <c r="O13" s="47"/>
      <c r="P13" s="47"/>
      <c r="Q13" s="41"/>
      <c r="R13" s="103" t="s">
        <v>767</v>
      </c>
    </row>
    <row r="14" spans="1:22" ht="99.95" customHeight="1" x14ac:dyDescent="0.25">
      <c r="A14" s="144">
        <v>6</v>
      </c>
      <c r="B14" s="43">
        <v>110</v>
      </c>
      <c r="C14" s="44">
        <v>41647</v>
      </c>
      <c r="D14" s="43" t="s">
        <v>134</v>
      </c>
      <c r="E14" s="43">
        <v>998499233</v>
      </c>
      <c r="F14" s="43" t="s">
        <v>247</v>
      </c>
      <c r="G14" s="165">
        <v>350</v>
      </c>
      <c r="H14" s="159" t="s">
        <v>616</v>
      </c>
      <c r="I14" s="218" t="s">
        <v>828</v>
      </c>
      <c r="J14" s="47"/>
      <c r="K14" s="42"/>
      <c r="L14" s="42"/>
      <c r="M14" s="42"/>
      <c r="N14" s="42"/>
      <c r="O14" s="42"/>
      <c r="P14" s="42"/>
      <c r="Q14" s="41"/>
      <c r="R14" s="103" t="s">
        <v>767</v>
      </c>
    </row>
    <row r="15" spans="1:22" ht="99.95" customHeight="1" x14ac:dyDescent="0.25">
      <c r="A15" s="144">
        <v>7</v>
      </c>
      <c r="B15" s="43">
        <v>111</v>
      </c>
      <c r="C15" s="44">
        <v>41647</v>
      </c>
      <c r="D15" s="43" t="s">
        <v>134</v>
      </c>
      <c r="E15" s="43">
        <v>998499233</v>
      </c>
      <c r="F15" s="43" t="s">
        <v>137</v>
      </c>
      <c r="G15" s="165">
        <v>100</v>
      </c>
      <c r="H15" s="160" t="s">
        <v>668</v>
      </c>
      <c r="I15" s="218" t="s">
        <v>813</v>
      </c>
      <c r="J15" s="47"/>
      <c r="K15" s="42"/>
      <c r="L15" s="42"/>
      <c r="M15" s="42"/>
      <c r="N15" s="42"/>
      <c r="O15" s="42"/>
      <c r="P15" s="42"/>
      <c r="Q15" s="207" t="s">
        <v>796</v>
      </c>
      <c r="R15" s="103" t="s">
        <v>767</v>
      </c>
    </row>
    <row r="16" spans="1:22" ht="99.95" customHeight="1" x14ac:dyDescent="0.25">
      <c r="A16" s="144">
        <v>8</v>
      </c>
      <c r="B16" s="43">
        <v>112</v>
      </c>
      <c r="C16" s="44">
        <v>41647</v>
      </c>
      <c r="D16" s="43" t="s">
        <v>284</v>
      </c>
      <c r="E16" s="397" t="s">
        <v>904</v>
      </c>
      <c r="F16" s="43" t="s">
        <v>329</v>
      </c>
      <c r="G16" s="165">
        <v>100</v>
      </c>
      <c r="H16" s="159" t="s">
        <v>643</v>
      </c>
      <c r="I16" s="45" t="s">
        <v>677</v>
      </c>
      <c r="J16" s="39"/>
      <c r="K16" s="42"/>
      <c r="L16" s="42"/>
      <c r="M16" s="42"/>
      <c r="N16" s="42"/>
      <c r="O16" s="42"/>
      <c r="P16" s="42"/>
      <c r="Q16" s="41"/>
      <c r="R16" s="103" t="s">
        <v>767</v>
      </c>
    </row>
    <row r="17" spans="1:21" ht="99.95" customHeight="1" x14ac:dyDescent="0.2">
      <c r="A17" s="144">
        <v>9</v>
      </c>
      <c r="B17" s="43">
        <v>113</v>
      </c>
      <c r="C17" s="44">
        <v>41647</v>
      </c>
      <c r="D17" s="43" t="s">
        <v>284</v>
      </c>
      <c r="E17" s="397" t="s">
        <v>904</v>
      </c>
      <c r="F17" s="43" t="s">
        <v>330</v>
      </c>
      <c r="G17" s="165">
        <v>100</v>
      </c>
      <c r="H17" s="159" t="s">
        <v>650</v>
      </c>
      <c r="I17" s="45" t="s">
        <v>678</v>
      </c>
      <c r="J17" s="39"/>
      <c r="K17" s="47"/>
      <c r="L17" s="47"/>
      <c r="M17" s="47"/>
      <c r="N17" s="47"/>
      <c r="O17" s="47"/>
      <c r="P17" s="47"/>
      <c r="Q17" s="41"/>
      <c r="R17" s="103" t="s">
        <v>767</v>
      </c>
    </row>
    <row r="18" spans="1:21" ht="99.95" customHeight="1" x14ac:dyDescent="0.2">
      <c r="A18" s="144">
        <v>10</v>
      </c>
      <c r="B18" s="43">
        <v>114</v>
      </c>
      <c r="C18" s="44">
        <v>41647</v>
      </c>
      <c r="D18" s="43" t="s">
        <v>139</v>
      </c>
      <c r="E18" s="43">
        <v>998347110</v>
      </c>
      <c r="F18" s="43" t="s">
        <v>332</v>
      </c>
      <c r="G18" s="165">
        <v>100</v>
      </c>
      <c r="H18" s="159" t="s">
        <v>649</v>
      </c>
      <c r="I18" s="45" t="s">
        <v>679</v>
      </c>
      <c r="J18" s="39"/>
      <c r="K18" s="47"/>
      <c r="L18" s="47"/>
      <c r="M18" s="47"/>
      <c r="N18" s="47"/>
      <c r="O18" s="47"/>
      <c r="P18" s="47"/>
      <c r="Q18" s="41"/>
      <c r="R18" s="103" t="s">
        <v>767</v>
      </c>
    </row>
    <row r="19" spans="1:21" s="14" customFormat="1" ht="99.95" customHeight="1" x14ac:dyDescent="0.2">
      <c r="A19" s="144">
        <v>11</v>
      </c>
      <c r="B19" s="43">
        <v>115</v>
      </c>
      <c r="C19" s="44">
        <v>41647</v>
      </c>
      <c r="D19" s="43" t="s">
        <v>140</v>
      </c>
      <c r="E19" s="43">
        <v>998499872</v>
      </c>
      <c r="F19" s="43" t="s">
        <v>331</v>
      </c>
      <c r="G19" s="165">
        <v>100</v>
      </c>
      <c r="H19" s="159" t="s">
        <v>648</v>
      </c>
      <c r="I19" s="45" t="s">
        <v>680</v>
      </c>
      <c r="J19" s="39"/>
      <c r="K19" s="47"/>
      <c r="L19" s="47"/>
      <c r="M19" s="47"/>
      <c r="N19" s="47"/>
      <c r="O19" s="47"/>
      <c r="P19" s="47"/>
      <c r="Q19" s="41"/>
      <c r="R19" s="103" t="s">
        <v>767</v>
      </c>
      <c r="T19" s="7"/>
      <c r="U19" s="7"/>
    </row>
    <row r="20" spans="1:21" ht="99.95" customHeight="1" x14ac:dyDescent="0.2">
      <c r="A20" s="144">
        <v>12</v>
      </c>
      <c r="B20" s="43">
        <v>116</v>
      </c>
      <c r="C20" s="44">
        <v>41647</v>
      </c>
      <c r="D20" s="43" t="s">
        <v>141</v>
      </c>
      <c r="E20" s="43">
        <v>999054360</v>
      </c>
      <c r="F20" s="43" t="s">
        <v>248</v>
      </c>
      <c r="G20" s="165">
        <v>100</v>
      </c>
      <c r="H20" s="159" t="s">
        <v>663</v>
      </c>
      <c r="I20" s="45" t="s">
        <v>682</v>
      </c>
      <c r="J20" s="39"/>
      <c r="K20" s="47"/>
      <c r="L20" s="47"/>
      <c r="M20" s="47"/>
      <c r="N20" s="47"/>
      <c r="O20" s="47"/>
      <c r="P20" s="47"/>
      <c r="Q20" s="41"/>
      <c r="R20" s="103" t="s">
        <v>767</v>
      </c>
    </row>
    <row r="21" spans="1:21" ht="99.95" customHeight="1" x14ac:dyDescent="0.25">
      <c r="A21" s="144">
        <v>13</v>
      </c>
      <c r="B21" s="46">
        <v>117</v>
      </c>
      <c r="C21" s="48">
        <v>41647</v>
      </c>
      <c r="D21" s="46" t="s">
        <v>142</v>
      </c>
      <c r="E21" s="46">
        <v>998499595</v>
      </c>
      <c r="F21" s="46" t="s">
        <v>143</v>
      </c>
      <c r="G21" s="166">
        <v>100</v>
      </c>
      <c r="H21" s="161"/>
      <c r="I21" s="41"/>
      <c r="J21" s="41"/>
      <c r="K21" s="49"/>
      <c r="L21" s="49"/>
      <c r="M21" s="49"/>
      <c r="N21" s="49"/>
      <c r="O21" s="49"/>
      <c r="P21" s="49"/>
      <c r="Q21" s="46" t="s">
        <v>292</v>
      </c>
      <c r="R21" s="146" t="s">
        <v>768</v>
      </c>
      <c r="S21" s="12"/>
    </row>
    <row r="22" spans="1:21" ht="99.95" customHeight="1" x14ac:dyDescent="0.2">
      <c r="A22" s="144">
        <v>14</v>
      </c>
      <c r="B22" s="43">
        <v>118</v>
      </c>
      <c r="C22" s="44">
        <v>41647</v>
      </c>
      <c r="D22" s="43" t="s">
        <v>144</v>
      </c>
      <c r="E22" s="397" t="s">
        <v>902</v>
      </c>
      <c r="F22" s="43" t="s">
        <v>333</v>
      </c>
      <c r="G22" s="165">
        <v>350</v>
      </c>
      <c r="H22" s="159" t="s">
        <v>669</v>
      </c>
      <c r="I22" s="45" t="s">
        <v>683</v>
      </c>
      <c r="J22" s="39"/>
      <c r="K22" s="47"/>
      <c r="L22" s="47"/>
      <c r="M22" s="47"/>
      <c r="N22" s="47"/>
      <c r="O22" s="47"/>
      <c r="P22" s="47"/>
      <c r="Q22" s="41"/>
      <c r="R22" s="103" t="s">
        <v>767</v>
      </c>
    </row>
    <row r="23" spans="1:21" ht="99.95" customHeight="1" x14ac:dyDescent="0.2">
      <c r="A23" s="144">
        <v>15</v>
      </c>
      <c r="B23" s="43">
        <v>119</v>
      </c>
      <c r="C23" s="44">
        <v>41647</v>
      </c>
      <c r="D23" s="43" t="s">
        <v>145</v>
      </c>
      <c r="E23" s="397" t="s">
        <v>905</v>
      </c>
      <c r="F23" s="43" t="s">
        <v>146</v>
      </c>
      <c r="G23" s="165">
        <v>350</v>
      </c>
      <c r="H23" s="159" t="s">
        <v>670</v>
      </c>
      <c r="I23" s="45" t="s">
        <v>684</v>
      </c>
      <c r="J23" s="39"/>
      <c r="K23" s="47"/>
      <c r="L23" s="47"/>
      <c r="M23" s="47"/>
      <c r="N23" s="47"/>
      <c r="O23" s="47"/>
      <c r="P23" s="47"/>
      <c r="Q23" s="47"/>
      <c r="R23" s="103" t="s">
        <v>767</v>
      </c>
    </row>
    <row r="24" spans="1:21" ht="99.95" customHeight="1" x14ac:dyDescent="0.2">
      <c r="A24" s="144">
        <v>16</v>
      </c>
      <c r="B24" s="43">
        <v>120</v>
      </c>
      <c r="C24" s="44">
        <v>41647</v>
      </c>
      <c r="D24" s="43" t="s">
        <v>134</v>
      </c>
      <c r="E24" s="43">
        <v>998499233</v>
      </c>
      <c r="F24" s="43" t="s">
        <v>147</v>
      </c>
      <c r="G24" s="165">
        <v>350</v>
      </c>
      <c r="H24" s="159" t="s">
        <v>671</v>
      </c>
      <c r="I24" s="45" t="s">
        <v>685</v>
      </c>
      <c r="J24" s="39"/>
      <c r="K24" s="47"/>
      <c r="L24" s="47"/>
      <c r="M24" s="47"/>
      <c r="N24" s="47"/>
      <c r="O24" s="47"/>
      <c r="P24" s="47"/>
      <c r="Q24" s="47"/>
      <c r="R24" s="103" t="s">
        <v>767</v>
      </c>
    </row>
    <row r="25" spans="1:21" ht="99.95" customHeight="1" x14ac:dyDescent="0.2">
      <c r="A25" s="144">
        <v>17</v>
      </c>
      <c r="B25" s="43">
        <v>123</v>
      </c>
      <c r="C25" s="44">
        <v>41647</v>
      </c>
      <c r="D25" s="43" t="s">
        <v>152</v>
      </c>
      <c r="E25" s="397" t="s">
        <v>911</v>
      </c>
      <c r="F25" s="43" t="s">
        <v>153</v>
      </c>
      <c r="G25" s="165">
        <v>100</v>
      </c>
      <c r="H25" s="162" t="s">
        <v>716</v>
      </c>
      <c r="I25" s="45" t="s">
        <v>725</v>
      </c>
      <c r="J25" s="39"/>
      <c r="K25" s="47"/>
      <c r="L25" s="47"/>
      <c r="M25" s="47"/>
      <c r="N25" s="47"/>
      <c r="O25" s="47"/>
      <c r="P25" s="47"/>
      <c r="Q25" s="47"/>
      <c r="R25" s="103" t="s">
        <v>767</v>
      </c>
    </row>
    <row r="26" spans="1:21" ht="99.95" customHeight="1" x14ac:dyDescent="0.2">
      <c r="A26" s="144">
        <v>18</v>
      </c>
      <c r="B26" s="43">
        <v>124</v>
      </c>
      <c r="C26" s="44">
        <v>41647</v>
      </c>
      <c r="D26" s="43" t="s">
        <v>152</v>
      </c>
      <c r="E26" s="397" t="s">
        <v>911</v>
      </c>
      <c r="F26" s="43" t="s">
        <v>334</v>
      </c>
      <c r="G26" s="165">
        <v>350</v>
      </c>
      <c r="H26" s="162" t="s">
        <v>717</v>
      </c>
      <c r="I26" s="45" t="s">
        <v>726</v>
      </c>
      <c r="J26" s="39"/>
      <c r="K26" s="47"/>
      <c r="L26" s="47"/>
      <c r="M26" s="47"/>
      <c r="N26" s="47"/>
      <c r="O26" s="47"/>
      <c r="P26" s="47"/>
      <c r="Q26" s="47"/>
      <c r="R26" s="103" t="s">
        <v>767</v>
      </c>
    </row>
    <row r="27" spans="1:21" ht="99.95" customHeight="1" x14ac:dyDescent="0.2">
      <c r="A27" s="144">
        <v>19</v>
      </c>
      <c r="B27" s="43">
        <v>135</v>
      </c>
      <c r="C27" s="44">
        <v>41647</v>
      </c>
      <c r="D27" s="43" t="s">
        <v>148</v>
      </c>
      <c r="E27" s="43">
        <v>800353944</v>
      </c>
      <c r="F27" s="43" t="s">
        <v>138</v>
      </c>
      <c r="G27" s="165">
        <v>500</v>
      </c>
      <c r="H27" s="162" t="s">
        <v>720</v>
      </c>
      <c r="I27" s="45" t="s">
        <v>727</v>
      </c>
      <c r="J27" s="39"/>
      <c r="K27" s="47"/>
      <c r="L27" s="47"/>
      <c r="M27" s="47"/>
      <c r="N27" s="47"/>
      <c r="O27" s="47"/>
      <c r="P27" s="47"/>
      <c r="Q27" s="47"/>
      <c r="R27" s="103" t="s">
        <v>767</v>
      </c>
    </row>
    <row r="28" spans="1:21" ht="99.95" customHeight="1" x14ac:dyDescent="0.2">
      <c r="A28" s="144">
        <v>20</v>
      </c>
      <c r="B28" s="43">
        <v>149</v>
      </c>
      <c r="C28" s="44">
        <v>41647</v>
      </c>
      <c r="D28" s="43" t="s">
        <v>175</v>
      </c>
      <c r="E28" s="43">
        <v>998498678</v>
      </c>
      <c r="F28" s="43" t="s">
        <v>174</v>
      </c>
      <c r="G28" s="165">
        <v>100</v>
      </c>
      <c r="H28" s="162" t="s">
        <v>718</v>
      </c>
      <c r="I28" s="45" t="s">
        <v>728</v>
      </c>
      <c r="J28" s="39"/>
      <c r="K28" s="47"/>
      <c r="L28" s="47"/>
      <c r="M28" s="47"/>
      <c r="N28" s="47"/>
      <c r="O28" s="47"/>
      <c r="P28" s="47"/>
      <c r="Q28" s="47"/>
      <c r="R28" s="103" t="s">
        <v>767</v>
      </c>
    </row>
    <row r="29" spans="1:21" ht="99.95" customHeight="1" x14ac:dyDescent="0.2">
      <c r="A29" s="144">
        <v>21</v>
      </c>
      <c r="B29" s="43">
        <v>150</v>
      </c>
      <c r="C29" s="44">
        <v>41647</v>
      </c>
      <c r="D29" s="43" t="s">
        <v>175</v>
      </c>
      <c r="E29" s="43">
        <v>998498678</v>
      </c>
      <c r="F29" s="43" t="s">
        <v>176</v>
      </c>
      <c r="G29" s="165">
        <v>100</v>
      </c>
      <c r="H29" s="162" t="s">
        <v>722</v>
      </c>
      <c r="I29" s="45" t="s">
        <v>729</v>
      </c>
      <c r="J29" s="39"/>
      <c r="K29" s="47"/>
      <c r="L29" s="47"/>
      <c r="M29" s="47"/>
      <c r="N29" s="47"/>
      <c r="O29" s="47"/>
      <c r="P29" s="47"/>
      <c r="Q29" s="47"/>
      <c r="R29" s="103" t="s">
        <v>767</v>
      </c>
    </row>
    <row r="30" spans="1:21" ht="99.95" customHeight="1" x14ac:dyDescent="0.2">
      <c r="A30" s="144">
        <v>22</v>
      </c>
      <c r="B30" s="43">
        <v>151</v>
      </c>
      <c r="C30" s="44">
        <v>41647</v>
      </c>
      <c r="D30" s="43" t="s">
        <v>175</v>
      </c>
      <c r="E30" s="43">
        <v>998498678</v>
      </c>
      <c r="F30" s="43" t="s">
        <v>177</v>
      </c>
      <c r="G30" s="165">
        <v>100</v>
      </c>
      <c r="H30" s="162" t="s">
        <v>723</v>
      </c>
      <c r="I30" s="45" t="s">
        <v>730</v>
      </c>
      <c r="J30" s="39"/>
      <c r="K30" s="47"/>
      <c r="L30" s="47"/>
      <c r="M30" s="47"/>
      <c r="N30" s="47"/>
      <c r="O30" s="47"/>
      <c r="P30" s="47"/>
      <c r="Q30" s="47"/>
      <c r="R30" s="103" t="s">
        <v>767</v>
      </c>
    </row>
    <row r="31" spans="1:21" ht="99.95" customHeight="1" x14ac:dyDescent="0.2">
      <c r="A31" s="144">
        <v>23</v>
      </c>
      <c r="B31" s="43">
        <v>163</v>
      </c>
      <c r="C31" s="44">
        <v>41647</v>
      </c>
      <c r="D31" s="43" t="s">
        <v>343</v>
      </c>
      <c r="E31" s="43">
        <v>800496525</v>
      </c>
      <c r="F31" s="43" t="s">
        <v>221</v>
      </c>
      <c r="G31" s="165">
        <v>960</v>
      </c>
      <c r="H31" s="162" t="s">
        <v>724</v>
      </c>
      <c r="I31" s="45" t="s">
        <v>731</v>
      </c>
      <c r="J31" s="39"/>
      <c r="K31" s="47"/>
      <c r="L31" s="47"/>
      <c r="M31" s="47"/>
      <c r="N31" s="47"/>
      <c r="O31" s="47"/>
      <c r="P31" s="47"/>
      <c r="Q31" s="47"/>
      <c r="R31" s="103" t="s">
        <v>767</v>
      </c>
    </row>
    <row r="32" spans="1:21" ht="99.95" customHeight="1" x14ac:dyDescent="0.2">
      <c r="A32" s="144">
        <v>24</v>
      </c>
      <c r="B32" s="43">
        <v>223</v>
      </c>
      <c r="C32" s="44">
        <v>41649</v>
      </c>
      <c r="D32" s="43" t="s">
        <v>211</v>
      </c>
      <c r="E32" s="43">
        <v>998499767</v>
      </c>
      <c r="F32" s="43" t="s">
        <v>212</v>
      </c>
      <c r="G32" s="165">
        <v>500</v>
      </c>
      <c r="H32" s="162" t="s">
        <v>721</v>
      </c>
      <c r="I32" s="45" t="s">
        <v>732</v>
      </c>
      <c r="J32" s="39"/>
      <c r="K32" s="47"/>
      <c r="L32" s="47"/>
      <c r="M32" s="47"/>
      <c r="N32" s="47"/>
      <c r="O32" s="47"/>
      <c r="P32" s="47"/>
      <c r="Q32" s="47"/>
      <c r="R32" s="103" t="s">
        <v>767</v>
      </c>
    </row>
    <row r="33" spans="1:18" ht="99.95" customHeight="1" x14ac:dyDescent="0.2">
      <c r="A33" s="144">
        <v>25</v>
      </c>
      <c r="B33" s="43">
        <v>311</v>
      </c>
      <c r="C33" s="44">
        <v>41655</v>
      </c>
      <c r="D33" s="43" t="s">
        <v>144</v>
      </c>
      <c r="E33" s="397" t="s">
        <v>902</v>
      </c>
      <c r="F33" s="43" t="s">
        <v>354</v>
      </c>
      <c r="G33" s="165">
        <v>100</v>
      </c>
      <c r="H33" s="162" t="s">
        <v>715</v>
      </c>
      <c r="I33" s="45" t="s">
        <v>735</v>
      </c>
      <c r="J33" s="39"/>
      <c r="K33" s="47"/>
      <c r="L33" s="47"/>
      <c r="M33" s="47"/>
      <c r="N33" s="47"/>
      <c r="O33" s="47"/>
      <c r="P33" s="47"/>
      <c r="Q33" s="47"/>
      <c r="R33" s="103" t="s">
        <v>767</v>
      </c>
    </row>
    <row r="34" spans="1:18" ht="99.95" customHeight="1" x14ac:dyDescent="0.2">
      <c r="A34" s="144">
        <v>26</v>
      </c>
      <c r="B34" s="43">
        <v>312</v>
      </c>
      <c r="C34" s="44">
        <v>41655</v>
      </c>
      <c r="D34" s="43" t="s">
        <v>134</v>
      </c>
      <c r="E34" s="43">
        <v>998499233</v>
      </c>
      <c r="F34" s="43" t="s">
        <v>355</v>
      </c>
      <c r="G34" s="165">
        <v>350</v>
      </c>
      <c r="H34" s="162" t="s">
        <v>719</v>
      </c>
      <c r="I34" s="45" t="s">
        <v>736</v>
      </c>
      <c r="J34" s="39"/>
      <c r="K34" s="47"/>
      <c r="L34" s="47"/>
      <c r="M34" s="47"/>
      <c r="N34" s="47"/>
      <c r="O34" s="47"/>
      <c r="P34" s="47"/>
      <c r="Q34" s="47"/>
      <c r="R34" s="103" t="s">
        <v>767</v>
      </c>
    </row>
    <row r="35" spans="1:18" ht="99.95" customHeight="1" x14ac:dyDescent="0.2">
      <c r="A35" s="144">
        <v>27</v>
      </c>
      <c r="B35" s="43">
        <v>372</v>
      </c>
      <c r="C35" s="44">
        <v>41662</v>
      </c>
      <c r="D35" s="43" t="s">
        <v>250</v>
      </c>
      <c r="E35" s="43">
        <v>102936311</v>
      </c>
      <c r="F35" s="43" t="s">
        <v>251</v>
      </c>
      <c r="G35" s="165">
        <v>960</v>
      </c>
      <c r="H35" s="162" t="s">
        <v>713</v>
      </c>
      <c r="I35" s="45" t="s">
        <v>737</v>
      </c>
      <c r="J35" s="39"/>
      <c r="K35" s="47"/>
      <c r="L35" s="47"/>
      <c r="M35" s="47"/>
      <c r="N35" s="47"/>
      <c r="O35" s="47"/>
      <c r="P35" s="47"/>
      <c r="Q35" s="47"/>
      <c r="R35" s="103" t="s">
        <v>767</v>
      </c>
    </row>
    <row r="36" spans="1:18" ht="63" customHeight="1" thickBot="1" x14ac:dyDescent="0.25">
      <c r="A36" s="147">
        <v>28</v>
      </c>
      <c r="B36" s="148">
        <v>373</v>
      </c>
      <c r="C36" s="149">
        <v>41662</v>
      </c>
      <c r="D36" s="148" t="s">
        <v>250</v>
      </c>
      <c r="E36" s="148">
        <v>102936311</v>
      </c>
      <c r="F36" s="148" t="s">
        <v>251</v>
      </c>
      <c r="G36" s="167">
        <v>100</v>
      </c>
      <c r="H36" s="163" t="s">
        <v>714</v>
      </c>
      <c r="I36" s="150" t="s">
        <v>738</v>
      </c>
      <c r="J36" s="151"/>
      <c r="K36" s="152"/>
      <c r="L36" s="152"/>
      <c r="M36" s="152"/>
      <c r="N36" s="152"/>
      <c r="O36" s="152"/>
      <c r="P36" s="152"/>
      <c r="Q36" s="152"/>
      <c r="R36" s="97" t="s">
        <v>767</v>
      </c>
    </row>
    <row r="49" spans="8:9" x14ac:dyDescent="0.2">
      <c r="H49" s="32"/>
      <c r="I49" s="32"/>
    </row>
  </sheetData>
  <mergeCells count="12">
    <mergeCell ref="A4:G4"/>
    <mergeCell ref="H4:R4"/>
    <mergeCell ref="A1:R1"/>
    <mergeCell ref="A2:R2"/>
    <mergeCell ref="A3:G3"/>
    <mergeCell ref="H3:R3"/>
    <mergeCell ref="A5:G5"/>
    <mergeCell ref="H5:R5"/>
    <mergeCell ref="A7:G7"/>
    <mergeCell ref="H7:R7"/>
    <mergeCell ref="A6:G6"/>
    <mergeCell ref="H6:R6"/>
  </mergeCells>
  <phoneticPr fontId="0" type="noConversion"/>
  <pageMargins left="0.74803149606299213" right="0.78740157480314965" top="0.98425196850393704" bottom="0.98425196850393704" header="0.51181102362204722" footer="0.51181102362204722"/>
  <pageSetup paperSize="9" scale="28" fitToHeight="0" orientation="landscape" horizontalDpi="200" verticalDpi="200" r:id="rId1"/>
  <headerFooter alignWithMargins="0"/>
  <rowBreaks count="2" manualBreakCount="2">
    <brk id="18" max="17" man="1"/>
    <brk id="2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10</vt:i4>
      </vt:variant>
      <vt:variant>
        <vt:lpstr>Περιοχές με ονόματα</vt:lpstr>
      </vt:variant>
      <vt:variant>
        <vt:i4>11</vt:i4>
      </vt:variant>
    </vt:vector>
  </HeadingPairs>
  <TitlesOfParts>
    <vt:vector size="21" baseType="lpstr">
      <vt:lpstr>ΟΛΑ ΤΑ ΝΗΣΙΑ</vt:lpstr>
      <vt:lpstr>KΑΡΠΑΘΟΣ</vt:lpstr>
      <vt:lpstr>ΚΩΣ - ΚΑΛΥΜΝΟΣ</vt:lpstr>
      <vt:lpstr>ΛΕΣΒΟΣ</vt:lpstr>
      <vt:lpstr>ΜΥΚΟΝΟΣ</vt:lpstr>
      <vt:lpstr>ΠΑΡΟΣ - ΝΑΞΟΣ</vt:lpstr>
      <vt:lpstr>ΣΑΜΟΣ</vt:lpstr>
      <vt:lpstr>ΧΙΟΣ</vt:lpstr>
      <vt:lpstr>ΡΟΔΟΣ</vt:lpstr>
      <vt:lpstr>ΚΡΗΤΗ</vt:lpstr>
      <vt:lpstr>KΑΡΠΑΘΟΣ!Print_Area</vt:lpstr>
      <vt:lpstr>ΚΡΗΤΗ!Print_Area</vt:lpstr>
      <vt:lpstr>'ΚΩΣ - ΚΑΛΥΜΝΟΣ'!Print_Area</vt:lpstr>
      <vt:lpstr>ΛΕΣΒΟΣ!Print_Area</vt:lpstr>
      <vt:lpstr>ΜΥΚΟΝΟΣ!Print_Area</vt:lpstr>
      <vt:lpstr>'ΠΑΡΟΣ - ΝΑΞΟΣ'!Print_Area</vt:lpstr>
      <vt:lpstr>ΡΟΔΟΣ!Print_Area</vt:lpstr>
      <vt:lpstr>ΣΑΜΟΣ!Print_Area</vt:lpstr>
      <vt:lpstr>ΧΙΟΣ!Print_Area</vt:lpstr>
      <vt:lpstr>ΚΡΗΤΗ!Print_Titles</vt:lpstr>
      <vt:lpstr>ΡΟΔΟΣ!Print_Titles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Πιτσούνη Παναγιώτα</cp:lastModifiedBy>
  <cp:lastPrinted>2016-07-15T06:43:08Z</cp:lastPrinted>
  <dcterms:created xsi:type="dcterms:W3CDTF">2013-11-20T08:35:16Z</dcterms:created>
  <dcterms:modified xsi:type="dcterms:W3CDTF">2016-07-18T16:17:07Z</dcterms:modified>
</cp:coreProperties>
</file>